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988" tabRatio="540" activeTab="1"/>
  </bookViews>
  <sheets>
    <sheet name="informacje ogólne" sheetId="1" r:id="rId1"/>
    <sheet name="budynki" sheetId="2" r:id="rId2"/>
    <sheet name="elektronika " sheetId="3" r:id="rId3"/>
    <sheet name="pojazdy" sheetId="4" r:id="rId4"/>
    <sheet name="Szkody" sheetId="5" r:id="rId5"/>
    <sheet name="środki trwałe" sheetId="6" r:id="rId6"/>
    <sheet name="maszyny" sheetId="7" r:id="rId7"/>
    <sheet name="lokalizacje" sheetId="8" r:id="rId8"/>
  </sheets>
  <definedNames>
    <definedName name="Excel_BuiltIn__FilterDatabase" localSheetId="2">'elektronika '!$A$4:$F$430</definedName>
    <definedName name="Excel_BuiltIn_Print_Area" localSheetId="5">'środki trwałe'!#REF!</definedName>
    <definedName name="_xlnm.Print_Area" localSheetId="1">'budynki'!$A$1:$W$186</definedName>
    <definedName name="_xlnm.Print_Area" localSheetId="2">'elektronika '!$A$1:$E$776</definedName>
    <definedName name="_xlnm.Print_Area" localSheetId="0">'informacje ogólne'!$A$1:$I$31</definedName>
    <definedName name="_xlnm.Print_Area" localSheetId="7">'lokalizacje'!$A$1:$C$22</definedName>
    <definedName name="_xlnm.Print_Area" localSheetId="6">'maszyny'!$A$1:$J$12</definedName>
  </definedNames>
  <calcPr fullCalcOnLoad="1"/>
</workbook>
</file>

<file path=xl/sharedStrings.xml><?xml version="1.0" encoding="utf-8"?>
<sst xmlns="http://schemas.openxmlformats.org/spreadsheetml/2006/main" count="3435" uniqueCount="1310">
  <si>
    <t>L.p.</t>
  </si>
  <si>
    <t>Nazwa jednostki</t>
  </si>
  <si>
    <t>Adres</t>
  </si>
  <si>
    <t>NIP</t>
  </si>
  <si>
    <t>REGON</t>
  </si>
  <si>
    <t>PKD</t>
  </si>
  <si>
    <t>Rodzaj prowadzonej działalności (opisowo)</t>
  </si>
  <si>
    <t>Liczba pracowników</t>
  </si>
  <si>
    <t>ul. Ratuszowa 2, 39-200 Dębica</t>
  </si>
  <si>
    <t>administracja publiczna</t>
  </si>
  <si>
    <t>nie</t>
  </si>
  <si>
    <t>Urząd Miejski</t>
  </si>
  <si>
    <t>872-10-00-477</t>
  </si>
  <si>
    <t>000524648</t>
  </si>
  <si>
    <t>-</t>
  </si>
  <si>
    <t>Miejskie Gimnazjum nr 1</t>
  </si>
  <si>
    <t>ul. Cmentarna 1, 39-200 Dębica</t>
  </si>
  <si>
    <t>872-19-91-858</t>
  </si>
  <si>
    <t>690672140</t>
  </si>
  <si>
    <t>8531A</t>
  </si>
  <si>
    <t xml:space="preserve">gimnazjum </t>
  </si>
  <si>
    <t>Miejskie Gimnazjum nr 2</t>
  </si>
  <si>
    <t>ul.Łysogórska 25, 39-200 Dębica</t>
  </si>
  <si>
    <t>872-19-91-841</t>
  </si>
  <si>
    <t>690672156</t>
  </si>
  <si>
    <t>edukacja - gimnazjum</t>
  </si>
  <si>
    <t>50</t>
  </si>
  <si>
    <t>nie dotyczy</t>
  </si>
  <si>
    <t>Miejskie Gimnazjum nr 4</t>
  </si>
  <si>
    <t>ul. Wyrobka 11, 39-200 Dębica</t>
  </si>
  <si>
    <t>872-19-91-870</t>
  </si>
  <si>
    <t>690672179</t>
  </si>
  <si>
    <t>szkolnictwo</t>
  </si>
  <si>
    <t>Zespół Szkół nr 1</t>
  </si>
  <si>
    <t>ul. Paderewskiego 4, 39-200 Dębica</t>
  </si>
  <si>
    <t>872-22-74-320</t>
  </si>
  <si>
    <t>180161203</t>
  </si>
  <si>
    <t>szkolnictwo - szkoła podstawowa i gimnazjum</t>
  </si>
  <si>
    <t>146</t>
  </si>
  <si>
    <t>Szkoła Podstawowa nr 2 im. Królowej Jadwigi</t>
  </si>
  <si>
    <t>ul. Ogrodowa 22, 39-200 Dębica</t>
  </si>
  <si>
    <t>872-19-93-030</t>
  </si>
  <si>
    <t>001202190</t>
  </si>
  <si>
    <t>8520Z</t>
  </si>
  <si>
    <t>szkoły podstawowe</t>
  </si>
  <si>
    <t>Publiczna Szkoła Podstawowa nr 3</t>
  </si>
  <si>
    <t>ul Kraszewskiego 37, 39-200 Dębica</t>
  </si>
  <si>
    <t>872-19-93-047</t>
  </si>
  <si>
    <t>001202209</t>
  </si>
  <si>
    <t>edukacja</t>
  </si>
  <si>
    <t>Szkoła Podstawowa nr 8</t>
  </si>
  <si>
    <t>ul. Wielopolska 162, 39-200 Dębica</t>
  </si>
  <si>
    <t>872-19-93-107</t>
  </si>
  <si>
    <t>001202243</t>
  </si>
  <si>
    <t>placówka oświatowa - szkoła</t>
  </si>
  <si>
    <t>Publiczna Szkoła Podstawowa nr 9</t>
  </si>
  <si>
    <t>ul. Grottgera 3,39-200 Dębica</t>
  </si>
  <si>
    <t>872-19-93-018</t>
  </si>
  <si>
    <t>001277301</t>
  </si>
  <si>
    <t>Placówka oświatowa</t>
  </si>
  <si>
    <t>Szkoła Podstawowa nr 10</t>
  </si>
  <si>
    <t>ul. Huberta Wagnera 4, 39-200 Dębica</t>
  </si>
  <si>
    <t>872-19-92-993</t>
  </si>
  <si>
    <t>005696762</t>
  </si>
  <si>
    <t>działalność oświatowa - nauczanie</t>
  </si>
  <si>
    <t>plac zabaw</t>
  </si>
  <si>
    <t>Publiczna Szkoła Podstawowa nr 11 z Oddziałami Integracyjnymi</t>
  </si>
  <si>
    <t>ul. Szkotnia 14, 39-200 Dębica</t>
  </si>
  <si>
    <t>872-19-93-001</t>
  </si>
  <si>
    <t>jednostka oświatowa</t>
  </si>
  <si>
    <t>Szkoła Podstawowa nr 12</t>
  </si>
  <si>
    <t>ul. Gajowa 9, 39-200 Dębica</t>
  </si>
  <si>
    <t>872-20-02-001</t>
  </si>
  <si>
    <t>690675960</t>
  </si>
  <si>
    <t>placówka oświatowa</t>
  </si>
  <si>
    <t>Przedszkole Miejskie nr 1</t>
  </si>
  <si>
    <t>ul. Szkotnia 10, 39-200 Dębica</t>
  </si>
  <si>
    <t>872-19-92-987</t>
  </si>
  <si>
    <t>Oświatowa - przedszkole</t>
  </si>
  <si>
    <t>Przedszkole Miejskie nr 2 - Integracyjne</t>
  </si>
  <si>
    <t>ul. Konarskiego 14, 39-200 Dębica</t>
  </si>
  <si>
    <t>872-19-92-970</t>
  </si>
  <si>
    <t>851654257</t>
  </si>
  <si>
    <t>opiekuńczo - wychowawczo - dydaktyczna</t>
  </si>
  <si>
    <t>Przedszkole Miejskie nr 4</t>
  </si>
  <si>
    <t>ul. Strumskiego 3 , 39-200 Dębica</t>
  </si>
  <si>
    <t>872-19-92-958</t>
  </si>
  <si>
    <t>851654270</t>
  </si>
  <si>
    <t>dydaktyczno-wychowawczo-opiekuńcza</t>
  </si>
  <si>
    <t>Przedszkole Miejskie nr 5</t>
  </si>
  <si>
    <t>Łysogórska 23, 39-200 Dębica</t>
  </si>
  <si>
    <t>872-19-92-941</t>
  </si>
  <si>
    <t>placówka dydaktyczno-wychowawczo-opiekuńcza</t>
  </si>
  <si>
    <t>Przedszkole Miejskie nr 6</t>
  </si>
  <si>
    <t>872-19-92-929</t>
  </si>
  <si>
    <t>851654330</t>
  </si>
  <si>
    <t>Wychowanie Przedszkolne</t>
  </si>
  <si>
    <t>Przedszkole Miejskie nr 7</t>
  </si>
  <si>
    <t>ul.Kochanowskiego 4, 39-200 Dębica</t>
  </si>
  <si>
    <t>872-19-92-912</t>
  </si>
  <si>
    <t>851654346</t>
  </si>
  <si>
    <t>placówka wychowawczo-dydaktyczna</t>
  </si>
  <si>
    <t>Przedszkole Miejskie nr 8</t>
  </si>
  <si>
    <t>ul. Szkolna 4, 39-200 Dębica</t>
  </si>
  <si>
    <t>872-19-92-906</t>
  </si>
  <si>
    <t>8510Z</t>
  </si>
  <si>
    <t>Przedszkole Miejskie nr 9</t>
  </si>
  <si>
    <t>ul. Sienkiewicza 6B, 39-200 Dębica</t>
  </si>
  <si>
    <t>872-19-92-898</t>
  </si>
  <si>
    <t>przedszkole</t>
  </si>
  <si>
    <t>Przedszkole Miejskie nr 10</t>
  </si>
  <si>
    <t>ul. Kołłątaja 8, 39-200 Dębica</t>
  </si>
  <si>
    <t>872-19-92-881</t>
  </si>
  <si>
    <t>851654381</t>
  </si>
  <si>
    <t>przedeszkola</t>
  </si>
  <si>
    <t>19</t>
  </si>
  <si>
    <t>Przedszkole Miejskie nr 11</t>
  </si>
  <si>
    <t>ul. 3 Maja 14, 39-200 Dębica</t>
  </si>
  <si>
    <t>872-19-92-869</t>
  </si>
  <si>
    <t>851654406</t>
  </si>
  <si>
    <t>wychowanie przedszkolne</t>
  </si>
  <si>
    <t>Przedszkole Miejskie nr 12</t>
  </si>
  <si>
    <t>ul. Cmentarna 56, 39-200 Dębica</t>
  </si>
  <si>
    <t>872-19-92-823</t>
  </si>
  <si>
    <t xml:space="preserve">851654412 </t>
  </si>
  <si>
    <t>Działalność opiekuńczo - wychowawczo - dydaktyczna</t>
  </si>
  <si>
    <t>Miejski Ośrodek Sportu i Rekreacji</t>
  </si>
  <si>
    <t>ul. Sportowa 26, 39-200 Dębica</t>
  </si>
  <si>
    <t>872-22-89-600</t>
  </si>
  <si>
    <t>8319Z, 9292Z</t>
  </si>
  <si>
    <t>działalność związana ze sportem</t>
  </si>
  <si>
    <t>Miejski Ośrodek Kultury</t>
  </si>
  <si>
    <t>ul. Sportowa 28, 39-200 Dębica</t>
  </si>
  <si>
    <t>872-10-07-597</t>
  </si>
  <si>
    <t xml:space="preserve"> 001056570</t>
  </si>
  <si>
    <t>9004Z</t>
  </si>
  <si>
    <t>działalność obiektów kulturalnych</t>
  </si>
  <si>
    <t>Muzeum Regionalne</t>
  </si>
  <si>
    <t>ul. Ratuszowa 4, 39-200 Dębica</t>
  </si>
  <si>
    <t>872-21-62-124</t>
  </si>
  <si>
    <t>691746968</t>
  </si>
  <si>
    <t>9102Z</t>
  </si>
  <si>
    <t>działalność muzeówów</t>
  </si>
  <si>
    <t>Miejska i Powiatowa Biblioteka Publiczna</t>
  </si>
  <si>
    <t>ul. Akademicka 10, 39-200 Dębica</t>
  </si>
  <si>
    <t>872-15-43-775</t>
  </si>
  <si>
    <t>001057462</t>
  </si>
  <si>
    <t>9101A</t>
  </si>
  <si>
    <t>kulturalno-oświatowa</t>
  </si>
  <si>
    <t>Żłobek Miejski</t>
  </si>
  <si>
    <t>ul Sienkiewicza 6A, 39-200 Dębica</t>
  </si>
  <si>
    <t>872-240-58-97</t>
  </si>
  <si>
    <t>88.91Z</t>
  </si>
  <si>
    <t>opiekuńczo-pielęgnacyjno-edukacyjna</t>
  </si>
  <si>
    <t>Centrum Integracji Społecznej</t>
  </si>
  <si>
    <t>ul. Brzegowa 42, 39-200 Dębica</t>
  </si>
  <si>
    <t>872-240-78-67</t>
  </si>
  <si>
    <t>181016041</t>
  </si>
  <si>
    <t>8899Z</t>
  </si>
  <si>
    <t>Pozostała pomoc społ. bez zakwaterowania, gdzie indziej nie sklasyfikowana (reintegracja zawodowa i społ.)</t>
  </si>
  <si>
    <t>lp.</t>
  </si>
  <si>
    <t>nazwa budynku / budowli</t>
  </si>
  <si>
    <t xml:space="preserve">przeznaczenie budynku/ budowli </t>
  </si>
  <si>
    <t>czy budynek jest użytkowany?</t>
  </si>
  <si>
    <t>czy budynek jest przeznaczony do rozbiórki? (TAK/NIE)</t>
  </si>
  <si>
    <t>czy jest to budynkek zabytkowy, podlegający nadzorowi konserwatora zabytków?</t>
  </si>
  <si>
    <t>rok budowy</t>
  </si>
  <si>
    <t>wartość początkowa (księgowa brutto)</t>
  </si>
  <si>
    <t>suma ubezpieczenia</t>
  </si>
  <si>
    <t>rodzaj wartości</t>
  </si>
  <si>
    <t xml:space="preserve">zabezpieczenia (znane zabiezpieczenia p-poż                     i przeciw kradzieżowe)                                     </t>
  </si>
  <si>
    <t>lokalizacja (adres)</t>
  </si>
  <si>
    <t>Rodzaj materiałów budowlanych, z jakich wykonano budynek</t>
  </si>
  <si>
    <t>informacja o przeprowadzonych remontach i modernizacji budynków starszych niż 50 lat (data remontu, czego dotyczył remont, wielkość poniesionych nakładów na remont)</t>
  </si>
  <si>
    <t>Opis stanu technicznego budynku wg poniższych elementów budynku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</si>
  <si>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</si>
  <si>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</si>
  <si>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</si>
  <si>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</si>
  <si>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</si>
  <si>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</si>
  <si>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</si>
  <si>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</si>
  <si>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</si>
  <si>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Urząd Miejski w Dębicy</t>
  </si>
  <si>
    <t>biurowiec</t>
  </si>
  <si>
    <t>tak</t>
  </si>
  <si>
    <t>nie wpisany do rejestru zabytków, objęty ochroną konserwatorską</t>
  </si>
  <si>
    <t>zakończenia rozbudowy i przebudowy 2006</t>
  </si>
  <si>
    <t>wartość początkowa (księgowa brtutto)</t>
  </si>
  <si>
    <t>p.poż., system</t>
  </si>
  <si>
    <t>39-200 Dębica, ul Ratuszowa 2</t>
  </si>
  <si>
    <t>ściany zewnętrzne: cegła, pustak ceramiczny, ściany wewnętrzne nośne: cegła, pustak ceramiczny , działowe z cegły , pustaku gazobetonowy, płyta GK</t>
  </si>
  <si>
    <t>żelbetowe płytowo-żebrowe, płytowe, sklepienia odcinkowe na belkach stalowych (nad piwnicami), typu Kleina na belkach stalowych oraz drewniane belkowe z podsufitką (nad parterem i piętrem)</t>
  </si>
  <si>
    <t>dach wielospadowy o konstrukcji drewnianej, kryty dachówką ceramiczną, fragmentarycznie blachą (wieża)</t>
  </si>
  <si>
    <t>670m</t>
  </si>
  <si>
    <t>dobry</t>
  </si>
  <si>
    <t>instalacja elektryczna nadaje się do ekspoatacji brak uwag i zaleceń</t>
  </si>
  <si>
    <t>nie występuje</t>
  </si>
  <si>
    <t>przewody kominowe wentylacyjne są drożne, stwierdza się dobry ciąg</t>
  </si>
  <si>
    <t>Dom Kultury "Śnieżka", placówka Miejskiego Ośrodka Kultury w Dębicy</t>
  </si>
  <si>
    <t>działalność kulturalna</t>
  </si>
  <si>
    <t>wpisany do rejestru zabytków Nr A-259 z dnia 17.09.1985 r.</t>
  </si>
  <si>
    <t>wartość odtworzeniowa*</t>
  </si>
  <si>
    <t xml:space="preserve">system p.poż i monitoring </t>
  </si>
  <si>
    <t>39-200 Dębica, ul Bojanowskiego 18</t>
  </si>
  <si>
    <t>ściany zewnętrzne: cegła, pustak ceramiczny, ściany wewnętrzne: cegła</t>
  </si>
  <si>
    <t>żelbetonowe, nad sceną strop drewniany zabezpieczony od góry zaprawą cementowo-wapienną.</t>
  </si>
  <si>
    <t xml:space="preserve">dach dwuspadowy kryty blachą, na części parterowej dobudowanej w 1988 r. dach dwuspadowy kryty papą termozgrzewalną.  </t>
  </si>
  <si>
    <t>1790m</t>
  </si>
  <si>
    <t>do remontu</t>
  </si>
  <si>
    <t>Galeria Miejskiego Ośrodka Kultury w Dębicy</t>
  </si>
  <si>
    <t xml:space="preserve">działalność kulturalna - wystawiennicza </t>
  </si>
  <si>
    <t>1907 modernizowany i adaptowany na galerię MOK - 2008</t>
  </si>
  <si>
    <t>system p.poż i system antykradzieżowy</t>
  </si>
  <si>
    <t>39-200 Dębica ul. Akademicka 30</t>
  </si>
  <si>
    <t>ściany zewnętrzne murowane z cegły, wewnętrzne: murowane i w mieniejszej części kontrukcji drewnianej z poszyciem regipsowym</t>
  </si>
  <si>
    <t>stropy w części drewniane, w części żelbetonowe.</t>
  </si>
  <si>
    <t xml:space="preserve">konstrukcja dachu drewniana, kryta blachodachówką. </t>
  </si>
  <si>
    <t>470m</t>
  </si>
  <si>
    <t>dobra</t>
  </si>
  <si>
    <t>Muszla koncertowa</t>
  </si>
  <si>
    <t xml:space="preserve">działalność kulturalna </t>
  </si>
  <si>
    <t>system p.poż.,</t>
  </si>
  <si>
    <t>39-200 Dębica Rynek</t>
  </si>
  <si>
    <t>ściany zewnętrzne - murowane z pustaków ceramicznych,  ścianki działowe - z cegły.</t>
  </si>
  <si>
    <t>strop żelbetonowy</t>
  </si>
  <si>
    <t>kontrukcja drewniana kryta gontem papowym, poszycie wnętrza muszli płyty drewniane OSB</t>
  </si>
  <si>
    <t>1480m</t>
  </si>
  <si>
    <t>REMIZA OSP</t>
  </si>
  <si>
    <t>GARAZE SAMOCHODOWE, SWIETLICA ŚRODOWISKOWA</t>
  </si>
  <si>
    <t>TAK</t>
  </si>
  <si>
    <t>NIE</t>
  </si>
  <si>
    <t xml:space="preserve">1979, Obiekt zmodernizowany   w 2014 r. </t>
  </si>
  <si>
    <t>kraty w oknach, p.poż</t>
  </si>
  <si>
    <t>Dębica, UL. Świętosława 242</t>
  </si>
  <si>
    <t>pustak ceramiczny</t>
  </si>
  <si>
    <t>płyty prefabrykowane</t>
  </si>
  <si>
    <t xml:space="preserve">konstrukcja drewniana kryta blachodachówką </t>
  </si>
  <si>
    <t>370m</t>
  </si>
  <si>
    <t>bardzo dobry</t>
  </si>
  <si>
    <t xml:space="preserve">Kaplica cmentarna,               </t>
  </si>
  <si>
    <t>Kaplica</t>
  </si>
  <si>
    <t>p.poż.,</t>
  </si>
  <si>
    <t xml:space="preserve">cmentarz komunalny przy ul. Cmentarnej </t>
  </si>
  <si>
    <t>pustak ceramiczny, cegła, tynk wewn. - wapienny, zewn. - mozaikowy.</t>
  </si>
  <si>
    <t xml:space="preserve">strop żelbetowy płytowo-żebrowy. </t>
  </si>
  <si>
    <t>dach płatwiowo-kleszczowy, kryty blachodachówką.</t>
  </si>
  <si>
    <t>2035m</t>
  </si>
  <si>
    <t xml:space="preserve">Kaplica cmentarna, </t>
  </si>
  <si>
    <t xml:space="preserve">cmentarz komunalny przy ul. Wielopolskiej </t>
  </si>
  <si>
    <t>sciany zewn. - pustak ceramiczny, ściany działowe - cegła, tynk wapienny</t>
  </si>
  <si>
    <t>strop żebrowy żelbet wypełniony pustakiem żużlowym.</t>
  </si>
  <si>
    <t xml:space="preserve">konstrukcja dachu stalowa, pokrycie blaszane. </t>
  </si>
  <si>
    <t>4060m</t>
  </si>
  <si>
    <t>nie wystepuje</t>
  </si>
  <si>
    <t>Kontener sanitarny</t>
  </si>
  <si>
    <t>sanitariaty</t>
  </si>
  <si>
    <t>całodobowy system monitoringu</t>
  </si>
  <si>
    <t>ul. Kraszewskiego-"plac targowy</t>
  </si>
  <si>
    <t>płyta warstwowa</t>
  </si>
  <si>
    <t>1470m</t>
  </si>
  <si>
    <t>Zadaszenie placu targowego</t>
  </si>
  <si>
    <t>targowisko</t>
  </si>
  <si>
    <t>ul.Kraszewskiego - plac targowy</t>
  </si>
  <si>
    <t>konstrukcja stalowa</t>
  </si>
  <si>
    <t>brak</t>
  </si>
  <si>
    <t>pokrycie blaszane</t>
  </si>
  <si>
    <t>Terminal parkingowy STELIO</t>
  </si>
  <si>
    <t>Parkomat nr 001</t>
  </si>
  <si>
    <t>ul. Kolejowa</t>
  </si>
  <si>
    <t>Parkomat nr 002</t>
  </si>
  <si>
    <t>Parkomat nr 003</t>
  </si>
  <si>
    <t>Rynek</t>
  </si>
  <si>
    <t>Parkomat nr 004</t>
  </si>
  <si>
    <t>Parkomat nr 005</t>
  </si>
  <si>
    <t>Parkomat nr 006</t>
  </si>
  <si>
    <t>Parkomat nr 007</t>
  </si>
  <si>
    <t>Żeromskiego</t>
  </si>
  <si>
    <t>Parkomat nr 008</t>
  </si>
  <si>
    <t xml:space="preserve">Plac zabaw </t>
  </si>
  <si>
    <t>rekreacja</t>
  </si>
  <si>
    <t>ogrodzenie</t>
  </si>
  <si>
    <t>Park Miejski ul. Lisa</t>
  </si>
  <si>
    <t>Ogródek Jordanowski  ul. Kościuszki</t>
  </si>
  <si>
    <t>ul. Sienkiewicza</t>
  </si>
  <si>
    <t>ul. Cmentarna</t>
  </si>
  <si>
    <t>przy Przedszkolu nr 5 ul Łysogórska</t>
  </si>
  <si>
    <t>ul. Piłsudskiego</t>
  </si>
  <si>
    <t>ul. Świętosława</t>
  </si>
  <si>
    <t>Osiedle Matejki</t>
  </si>
  <si>
    <t xml:space="preserve">Os. Sobieskiego ul. Ogrodowa </t>
  </si>
  <si>
    <t>ul. 23 Sierpnia</t>
  </si>
  <si>
    <t>Osiedle Metalowiec</t>
  </si>
  <si>
    <t>Tak</t>
  </si>
  <si>
    <t>Nie</t>
  </si>
  <si>
    <t>Łącznie</t>
  </si>
  <si>
    <t>budynek gimnazjum</t>
  </si>
  <si>
    <t>szkoła</t>
  </si>
  <si>
    <t>XIX/XX</t>
  </si>
  <si>
    <t>wartość odtworzeniowa</t>
  </si>
  <si>
    <t>gaśnice, firma ochroniarska TOMMAX</t>
  </si>
  <si>
    <t>cegła i pustak</t>
  </si>
  <si>
    <t>żelbetowe z płyt wielokanałowych</t>
  </si>
  <si>
    <t>więźba drewniana pokryta blachą</t>
  </si>
  <si>
    <t>3 km</t>
  </si>
  <si>
    <t>remont elewacji budynku-2006r., remont pokrycia dachu-  1993 r..</t>
  </si>
  <si>
    <t>Budynek szkolny</t>
  </si>
  <si>
    <t>gimnazjum</t>
  </si>
  <si>
    <t>gaśnica proszkowa – 13 szt., gaśnica GP2 - 7 szt., gaśnica GWG - 1 szt., wąż tłoczący - 140 mb, koce gaśnice - 4 szt., hydronetka - 3 szt., szafa hydrantowa - 6 szt., gaśnica pianowa - 1 szt., bosak - 2 szt., system alarmowy monitorowany przez firmę ochroniarską, zestaw do monitoringu zewnętrznego i wewnętrznego, kraty w oknach na parterze</t>
  </si>
  <si>
    <t>39-200 Dębica, ul. Łysogórska 25</t>
  </si>
  <si>
    <t>cegła pełna, cegła dziurawka</t>
  </si>
  <si>
    <t>beton</t>
  </si>
  <si>
    <t>styropian, papa</t>
  </si>
  <si>
    <t>2 km – Wisłoka</t>
  </si>
  <si>
    <t>dostateczny</t>
  </si>
  <si>
    <t xml:space="preserve">Gaśnica proszkowa GP-6X Gaśnica proszkowa GP-4X Gaśnica proszkowa GP-2X; Hydranty wewnętrzne 10 szt; Monitoring firmy ochroniarskiej-czujniki ruchu; monitoring wizyjny- zewnętrzny, wewnętrzny              </t>
  </si>
  <si>
    <t>39-200 Dębica, ul. Wyrobka 11</t>
  </si>
  <si>
    <t>z cegły</t>
  </si>
  <si>
    <t>gęstożebrowane typu DZ</t>
  </si>
  <si>
    <t>płaski czterospadowy</t>
  </si>
  <si>
    <t>Ogrodzenie szkolne</t>
  </si>
  <si>
    <t>Budynek szkoły</t>
  </si>
  <si>
    <t>Działalność oświatowa</t>
  </si>
  <si>
    <t>gaśnice proszkowe - 18 szt., koc gaśniczy - 2 szt., hydranty 10 szt., czujniki alarmowe – 22, kraty na oknach - sale komputerowe, alarm, dozór - agencji ochrony, całodobowy</t>
  </si>
  <si>
    <t>39-200 Dębica, ul. Paderewskiego 4</t>
  </si>
  <si>
    <t>cegła pełna</t>
  </si>
  <si>
    <t>płyta wypełniona pianką</t>
  </si>
  <si>
    <t>1/2 blacha, 1/2 papa - ma bunynku szkoły dach płaski wielospadowy, na sali gimnasycznej dwuspadowy</t>
  </si>
  <si>
    <t>600m od rzeki w linii prostej</t>
  </si>
  <si>
    <t xml:space="preserve"> nie dotyczy</t>
  </si>
  <si>
    <t>Szkoła Podstawowa nr 2</t>
  </si>
  <si>
    <t xml:space="preserve">NAUCZANIE DZIECI </t>
  </si>
  <si>
    <t>1930, 1960</t>
  </si>
  <si>
    <t xml:space="preserve">gaśnice proszkowe (11 sztuk), koc gaśniczy (2 sztuki),hydranty,czujniki            i urządzenia alarmowe ;                                     kraty na oknach w suterenach, sali gimnastycznej i części parteru - sekretariat, gabinet dyrektora, pokój nauczycielski, połowa korytarza, dozór agencji ochrony, monitoring                                                </t>
  </si>
  <si>
    <t>39-200 DĘBICA UL. OGRODOWA 22</t>
  </si>
  <si>
    <t>cegła</t>
  </si>
  <si>
    <t>stropy międzypiętrowe ceramiczne na belkach stalowych (starsza część), gęstożebrowe typu DZ (nowsza część)</t>
  </si>
  <si>
    <t>dach drewniany o konstrukcji wieszarowej, od spodu podsufitka z desek  i tynk na trzcinie, pokryty blachą fałdową</t>
  </si>
  <si>
    <t>10 m od niewielkiego Potoku Kawęckiego</t>
  </si>
  <si>
    <t xml:space="preserve">2002: wymiana kotłowni z węglowej  na gazową - 150000 zł, 2003:  remont kapitalny łazienek - 108000 zł, odnowienie części elewacji - 24000 zł, 2004: remont kapitalny klatek schodowych i korytarzy, renowacja balustrad - 72000 zł, 2005:  malowanie sal lekcyjnych - 20000 zł, 2006:                         remont kapitalny suteren po powodzi (sale i korytarz) - 80000 zł, 2007: wymiana drzwi wejściowych - 5000 zł, 2008: wymiana okien - 29000 zł, remont sali gimnastycznej  - 36600 zł, remont zaplecza świetlicy - 11500 zł, 2009: wymiana okien - 45000 zł, założenie zasuw przeciwpowodziowych - 4500 zł, wymiana grzejników - 5900 zł, 2010: wymiana okien - 42000 zł, wymiana grzejników - 23000 zł, 2011: wymiana grzejników - 13900 zł, remont jadalni - 6000 zł, 2012: wymiana grzejników - 8500 zł, 2014: remont dachu, ocieplenie budynku i wykonanie elewacji - 583292,72 zł,2015: modernizacja ogrodzenia - 34993,50 zł, odnowienie podłóg korytarzy - pokrycie posadzki wykładziną obiektową - 23000 zł </t>
  </si>
  <si>
    <t>BARDZO DOBRY</t>
  </si>
  <si>
    <t>DOBRY</t>
  </si>
  <si>
    <t>budynek szkolny I</t>
  </si>
  <si>
    <t>gaśnice,hydranty.monitoring całodobowy,kraty w oknach</t>
  </si>
  <si>
    <t>Dębica, ul.Kraszewskiego 37</t>
  </si>
  <si>
    <t>gęstożebrowe</t>
  </si>
  <si>
    <t>drewno,blacha</t>
  </si>
  <si>
    <t>bardzo dobra</t>
  </si>
  <si>
    <t>dostateczna</t>
  </si>
  <si>
    <t>budynek szkolny II</t>
  </si>
  <si>
    <t>gaśnice, hydranty, monitoring całodobowy, kraty w oknach</t>
  </si>
  <si>
    <t>drewno, papa</t>
  </si>
  <si>
    <t>Szkoła Podstawowa nr 8 im. Jana Pawła II</t>
  </si>
  <si>
    <t>Budynek szkolny I</t>
  </si>
  <si>
    <t>działalność oswiatowa</t>
  </si>
  <si>
    <t xml:space="preserve">monitoring </t>
  </si>
  <si>
    <t>39-200 Dębica ul. Wielopolska 162</t>
  </si>
  <si>
    <t>cegła ceramiczna</t>
  </si>
  <si>
    <t xml:space="preserve">częściowo murowany ,częściowo drewniany,częściowo gęstożebrowy DZ                                 </t>
  </si>
  <si>
    <t>cały dach pokryty blachą</t>
  </si>
  <si>
    <t>grawitacyjna-kominy murowane</t>
  </si>
  <si>
    <t>Budynek szkolny II</t>
  </si>
  <si>
    <t>działalność oświatowa</t>
  </si>
  <si>
    <t>telewizja przemysłowa</t>
  </si>
  <si>
    <t>39-200 Dębica ul. Wielopolska 83</t>
  </si>
  <si>
    <t>gęstożebrowy DZ</t>
  </si>
  <si>
    <t>konstrukcję nośną pokrycia stanowią płyty korytkowe na ścianach ażurowych-pokrycie dachu z papy asfaltowej</t>
  </si>
  <si>
    <t>grawitacyjna kominy-murpowane</t>
  </si>
  <si>
    <t>Publiczna Szkoła Podstawowa nr nr 9 im. Dębickich Saperów</t>
  </si>
  <si>
    <t xml:space="preserve">Publiczna Szkoła Podstawowa im. Dębickich Saperów w Dębicy </t>
  </si>
  <si>
    <t>nauczanie - oświata</t>
  </si>
  <si>
    <t>P.poż:gaśnice - szt.18 ;  P. kradzieżowe:monitoring wizyjny(wewnątrz budynku 9 szt., zewnątrz 6 szt.), kraty w oknach: szt. 120, czujniki ruchu 16 szt.)</t>
  </si>
  <si>
    <t>39-200 Dębica ul. Grottgera 3</t>
  </si>
  <si>
    <t>płyta</t>
  </si>
  <si>
    <t>papa</t>
  </si>
  <si>
    <t>3,0 km</t>
  </si>
  <si>
    <t>Szkoła Podstawowa nr 10 w Dębicyw wraz z ogrodzeniem</t>
  </si>
  <si>
    <t>budynek szkoły</t>
  </si>
  <si>
    <t>monitoring, alarm  przeciwwlamaniowy</t>
  </si>
  <si>
    <t>Dębica ul. Huberta Wagnera 4</t>
  </si>
  <si>
    <t>pustak max</t>
  </si>
  <si>
    <t>betonowe segmentowe</t>
  </si>
  <si>
    <t>drewniana, blachodachówka</t>
  </si>
  <si>
    <t>gaśnice, hydranty ,monitoring</t>
  </si>
  <si>
    <t>Dębica, ul. Szkotnia  14</t>
  </si>
  <si>
    <t>tradycyjne: cegła, pustak pianowy, słup żelbetonowy</t>
  </si>
  <si>
    <t>płyty żelbetonowe kanałowe</t>
  </si>
  <si>
    <t>więźba o konstrukcji stalowej, blacha trapezowa</t>
  </si>
  <si>
    <t>rzeka 3,5 km</t>
  </si>
  <si>
    <t xml:space="preserve">bardzo dobry </t>
  </si>
  <si>
    <t>Kanalizacja sanitarna</t>
  </si>
  <si>
    <t>Kanalizacja deszczowa</t>
  </si>
  <si>
    <t>Szkoła Podstawowa nr 12 im. Armii Krajowej</t>
  </si>
  <si>
    <t>Szkoła Podstawowa nr 12 w Dębicy</t>
  </si>
  <si>
    <t>1988-1999</t>
  </si>
  <si>
    <t>gasnice proszkowe- szt.8, hydranty,czujniki i urzadzenia alarmowe-firma ochroniarska w Dębicy,</t>
  </si>
  <si>
    <t>39-200 Dębica, ul. Gajowa 9</t>
  </si>
  <si>
    <t>pustaki ceramiczne typu MAX</t>
  </si>
  <si>
    <t>płyty betonowe kanałowe</t>
  </si>
  <si>
    <t>konstrukcja drewniana pokrycie-blacha trapezowa,ocynkowana</t>
  </si>
  <si>
    <t>budynek przedszkola</t>
  </si>
  <si>
    <t>wartość poczatkowa (księgowa brutto)</t>
  </si>
  <si>
    <t>monitoring wizyjny - telewizja przemysłowa, gaśnice proszkowe, hydranty,system monitoringu wewnętrznego - kamera, wideofony, zewnętrzny kontroler dostępu</t>
  </si>
  <si>
    <t>39-200 Dębica, ul. Szkotnia 10</t>
  </si>
  <si>
    <t>z gazobetonu i cegły ceramicznej</t>
  </si>
  <si>
    <t>prefabrykowane płyty żelbetowe stropowe oraz belkowe DZ-3</t>
  </si>
  <si>
    <t>prefabrykowane płyty korkowe oparte na ścianach ażurowych pokryte papą na lepiku</t>
  </si>
  <si>
    <t>5 km od rzeki</t>
  </si>
  <si>
    <t>DOBRE</t>
  </si>
  <si>
    <t>DOBRA</t>
  </si>
  <si>
    <t xml:space="preserve">działalność opiekuńczo - wychowawczo - dydaktyczna </t>
  </si>
  <si>
    <t>5 gaśnic, 2 hydranty</t>
  </si>
  <si>
    <t>39-200 Dębica, ul. Konarskiego 14</t>
  </si>
  <si>
    <t>beton, żelbeton</t>
  </si>
  <si>
    <t>płyty żelbetonowe</t>
  </si>
  <si>
    <t>płaski, papa</t>
  </si>
  <si>
    <t>zabezpieczenie terenu przedszkola</t>
  </si>
  <si>
    <t xml:space="preserve">podjazd dla niepełnosprawnych </t>
  </si>
  <si>
    <t>ułatwienie poruszania się osobom niepełnosprawnym</t>
  </si>
  <si>
    <t>chodnik z kostki brukowej</t>
  </si>
  <si>
    <t xml:space="preserve">dojście do budynku </t>
  </si>
  <si>
    <t>pobyt dzienny dzieci</t>
  </si>
  <si>
    <t>alarm, gaśnice, hydranty</t>
  </si>
  <si>
    <t>39-200 Dębica, ul. Strumskiego 3</t>
  </si>
  <si>
    <t>DMS</t>
  </si>
  <si>
    <t>blacha</t>
  </si>
  <si>
    <t>bardzo dobre</t>
  </si>
  <si>
    <t>ogrodzenie z siatki</t>
  </si>
  <si>
    <t>zabezpieczenie budynku</t>
  </si>
  <si>
    <t>Przedszkole</t>
  </si>
  <si>
    <t>Pobyt dzienny dzieci</t>
  </si>
  <si>
    <t>1965-1967</t>
  </si>
  <si>
    <t>gaśnice 5 szt. hydrant, czujniki ruchu 14 sz. Urządzenia alarmowe wewnatrz budynku, kraty w oknach na parterze w gabinecie dyrektora</t>
  </si>
  <si>
    <t>Łysogórska 23 39-200 Dębica</t>
  </si>
  <si>
    <t>belkowe DZ3</t>
  </si>
  <si>
    <t>płyty korytkowe oparte na ścianach ażurowych pokryte papą</t>
  </si>
  <si>
    <t>Przedszkole Miejskie</t>
  </si>
  <si>
    <t>gaśnica proszkowa 4 szt.,hydrant</t>
  </si>
  <si>
    <t>oś.Matejki 19</t>
  </si>
  <si>
    <t>betonowe</t>
  </si>
  <si>
    <t>stropodach kryty papą</t>
  </si>
  <si>
    <t>zabezpieczenie terenu</t>
  </si>
  <si>
    <t>budynek przedszkola wraz z ogrodzeniem</t>
  </si>
  <si>
    <t>placówka opiekuńczo-wychowawcza</t>
  </si>
  <si>
    <t xml:space="preserve">gaśnice,hydranty,monitoring wewnętrzny,kamery zewnętrzne </t>
  </si>
  <si>
    <t>Dębica,ul.Kochanowskiego 4</t>
  </si>
  <si>
    <t>bloki betonowe, cegła</t>
  </si>
  <si>
    <t>belkowe Dz-3</t>
  </si>
  <si>
    <t>płyty-papa</t>
  </si>
  <si>
    <t>rzeczka 1 km</t>
  </si>
  <si>
    <t>gaśnice, hydranty</t>
  </si>
  <si>
    <t>39-200 Dębica, ul. Szkolna 4</t>
  </si>
  <si>
    <t>elementyprefabrykowane o szkielecie drewnianym oraz murowane z cegły na zaprawie cementowo-wapiennej</t>
  </si>
  <si>
    <t>drewniane elementy prefabrykowane pokryte papą na lepikuy oraz knstrukcja drewniana, pokryta blachą trapeaową</t>
  </si>
  <si>
    <t>1km</t>
  </si>
  <si>
    <t>oświetlenie</t>
  </si>
  <si>
    <t>place i drogi</t>
  </si>
  <si>
    <t>opiekuńczo - dydaktyczna</t>
  </si>
  <si>
    <t>monitoring wewnętrzny</t>
  </si>
  <si>
    <t>38 - 200 Dębica, ul.Sienkiewicza 6 B</t>
  </si>
  <si>
    <t>bloki betonowe</t>
  </si>
  <si>
    <t xml:space="preserve">  belkowe</t>
  </si>
  <si>
    <t>płyty korytkowe oparte na ścianach, pokryte papą na lepiku</t>
  </si>
  <si>
    <t xml:space="preserve">brak </t>
  </si>
  <si>
    <t>b. dobry</t>
  </si>
  <si>
    <t xml:space="preserve">gaśnice  6 szt.
hygranty 2 szt.
przeciwkradzieżowe - alarm, czujki stłuczeniowe - monitoring firma </t>
  </si>
  <si>
    <t>39-200 DĘBICA UL. KOŁŁĄTAJA 8</t>
  </si>
  <si>
    <t>betonowe, bloki żelbetowe, gazobeton, belkowe</t>
  </si>
  <si>
    <t>żelbetowe płyty, prefabrykowane kanałowe oraz belkowe</t>
  </si>
  <si>
    <t>stropodach, płyty korytkowe oparte na ściankach ażurowych z cegły pokryte papą</t>
  </si>
  <si>
    <t>2,5 KM OD RZEKI</t>
  </si>
  <si>
    <t>Przedszkole Miejskie  nr 11</t>
  </si>
  <si>
    <t>alarm, gaśnice proszkow, hydranty, kraty na oknach w piwnicy</t>
  </si>
  <si>
    <t>39 - 200 Dębica, ul. 3 Maja 14</t>
  </si>
  <si>
    <t>żelbetowe</t>
  </si>
  <si>
    <t>prefabryk. Żelbetowe, płyty kanałowe</t>
  </si>
  <si>
    <t>stropodach wentylowany ocieplony płytami, kryty papą</t>
  </si>
  <si>
    <t>monitoring, gaśnica proszkowa, pianowa, hydranty</t>
  </si>
  <si>
    <t>Dębica, ul. Cmentarna 56</t>
  </si>
  <si>
    <t>betonowe, bloki żelbetowe, murowane z cegły</t>
  </si>
  <si>
    <t>żelbetowe prefabrykowane płyty kanałowe</t>
  </si>
  <si>
    <t>stropodach: płyty korytkowe oparte na ściankach ażurowych z cegły pokryte papą</t>
  </si>
  <si>
    <t>dobre</t>
  </si>
  <si>
    <t>sport i rekreacja</t>
  </si>
  <si>
    <t>gaśnice proszkowe szt. 10, gaśnice śniegowe szt.2, gaśnice skroplonego CO2 szt. 5, zestaw gaśniczy 1 komp.,agregator gaśniczy 1 komp.</t>
  </si>
  <si>
    <t>ul. Piłsudskiego 19</t>
  </si>
  <si>
    <t>mury, cegła</t>
  </si>
  <si>
    <t>żelbetowe wylewane</t>
  </si>
  <si>
    <t>konstrukcja stalowa trójnawowa, dźwigary przestrzenne o przekroju trójkątnym dwuspadowe, pokryta warstwami izolacji i papy termozgrzewalnej</t>
  </si>
  <si>
    <t>Gaśnice, hydranty, czujniki</t>
  </si>
  <si>
    <t>Budynek gosp. Kąpielisko ZB</t>
  </si>
  <si>
    <t>budynek sztatniowo-sanitarny</t>
  </si>
  <si>
    <t>ul. Sobieskiego 14</t>
  </si>
  <si>
    <t>ściany z płyt PW-80</t>
  </si>
  <si>
    <t>PW-80</t>
  </si>
  <si>
    <t>Budynek – SUW ZB</t>
  </si>
  <si>
    <t xml:space="preserve">stacja uzdatniania wpdy </t>
  </si>
  <si>
    <t>żelbetowy wylewany, kryty papą</t>
  </si>
  <si>
    <t>Budynek Nr 50</t>
  </si>
  <si>
    <t>budynek biurowy</t>
  </si>
  <si>
    <t>ul. Kościuszki 32</t>
  </si>
  <si>
    <t>ściany z siporexu i cegły</t>
  </si>
  <si>
    <t>jednospadowy, płyty korytkowe</t>
  </si>
  <si>
    <t>gaśnica proszkowa szt.3</t>
  </si>
  <si>
    <t>dwuspadowy, dźwigary stalowe, otynkowane, ocieplony krytą papą</t>
  </si>
  <si>
    <t>sport, rekreacja, pomieszczenia biurowe</t>
  </si>
  <si>
    <t>gaśnica proszkowa szt. 5 , gaśnica śniegowa szt.1, gaśnica pianowa szt. 1 , wąż hydrantowy szt. 5</t>
  </si>
  <si>
    <t>ul. Sportowa 26</t>
  </si>
  <si>
    <t>Parking przy Hali Basenów i Lodowiska</t>
  </si>
  <si>
    <t>wartośc początkowa (księgowa brutto)</t>
  </si>
  <si>
    <t xml:space="preserve">Ogrodzenie, droga dojazdowa, kanalizacja, instalacja wodociagowa zewn. </t>
  </si>
  <si>
    <t>Stadion sportowy główny</t>
  </si>
  <si>
    <t>Stadion sportowy boczny</t>
  </si>
  <si>
    <t>Kort tenisowy</t>
  </si>
  <si>
    <t>Brodzik</t>
  </si>
  <si>
    <t>plac z płyt betonowych</t>
  </si>
  <si>
    <t>Skate park</t>
  </si>
  <si>
    <t>ul. Krasickiego</t>
  </si>
  <si>
    <t>ogrodzenie terenu boiska z pkt 19</t>
  </si>
  <si>
    <t>ul.Krasickiego</t>
  </si>
  <si>
    <t>Boisko sportowe Euroboisko ul. Kraszewskiego Dębica</t>
  </si>
  <si>
    <t>ul. Kraszewskiego</t>
  </si>
  <si>
    <t>ogrodzenie terenu wraz z bramą wjazdową  boiska z pkt 21</t>
  </si>
  <si>
    <t>Boisko „ Blisko Boisko” ul. Cmentarna Dębica</t>
  </si>
  <si>
    <t>2009</t>
  </si>
  <si>
    <t>2008</t>
  </si>
  <si>
    <t>ul. Strumskiego</t>
  </si>
  <si>
    <t>Ul. Strumskiego</t>
  </si>
  <si>
    <t>ogrodzenie terenu boisk z pkt 25 i 26</t>
  </si>
  <si>
    <t>DK MORS</t>
  </si>
  <si>
    <t>czujki p.poż.,czujki alarmowe,gasnice,hydranty</t>
  </si>
  <si>
    <t>39-200 Dębica ul. Sportowa 28</t>
  </si>
  <si>
    <t>częściowo cegła,częściowo płyta PW-8</t>
  </si>
  <si>
    <t>płyty betonowe</t>
  </si>
  <si>
    <t>płyty PW8, płyty PW 15</t>
  </si>
  <si>
    <t>Stołówka DKiN "Mors"</t>
  </si>
  <si>
    <t>działaność gospodarcza</t>
  </si>
  <si>
    <t xml:space="preserve"> nie</t>
  </si>
  <si>
    <t xml:space="preserve">czujki p.poż </t>
  </si>
  <si>
    <t>jw</t>
  </si>
  <si>
    <t>j.w</t>
  </si>
  <si>
    <t>Budynek nr 17</t>
  </si>
  <si>
    <t>działalność gospodarcza</t>
  </si>
  <si>
    <t xml:space="preserve"> </t>
  </si>
  <si>
    <t xml:space="preserve">39-200 Dębica ul. Brzegowa 40               </t>
  </si>
  <si>
    <t>płyta PW</t>
  </si>
  <si>
    <t>płyta PW 8</t>
  </si>
  <si>
    <t>Muszla Koncertowa</t>
  </si>
  <si>
    <t>DK Śnieżka</t>
  </si>
  <si>
    <t>czujki alarmowe, gaśnice, hydranty</t>
  </si>
  <si>
    <t>39-200 Dębica ul. Bojanowskiego 18</t>
  </si>
  <si>
    <t>Galeria</t>
  </si>
  <si>
    <t>gasnice, hudranty</t>
  </si>
  <si>
    <t>39-200 Dębica ul.Rynek</t>
  </si>
  <si>
    <t xml:space="preserve"> Dom Kultury i Kino Kosmos</t>
  </si>
  <si>
    <t>39-200 Dębica ul. Ignacego Lisa 3</t>
  </si>
  <si>
    <t xml:space="preserve">Muzeum Regionalne </t>
  </si>
  <si>
    <t>Budynek główny nr 8</t>
  </si>
  <si>
    <t>muzealno-biurowy</t>
  </si>
  <si>
    <t>budynek jest zabytkowy , ale nie podlega  konserwatorowi zabytków</t>
  </si>
  <si>
    <t>wartość początkowa (ksiegowa brutto)</t>
  </si>
  <si>
    <t>system alarmowy-sygnał przekazywany do Agencji Ochrony TOMMAX, patrole nocne pracowników w/w Agencji Ochrony,3 gaśnice 2 kg proszkowe, 4 gaśnice 6 kg proszkowe, hydrant p.poż.080 mm o wydajności 10 l/s,  żaluzje antywlamaniowe we wszystkich oknach na parterze i piętrze.</t>
  </si>
  <si>
    <t>39-200 Dębica, ul. Ratuszowa 4</t>
  </si>
  <si>
    <t>Murowane z cegły</t>
  </si>
  <si>
    <t>konstrukcja drewniana i blachodachówka</t>
  </si>
  <si>
    <t>900 m od rzeki</t>
  </si>
  <si>
    <t>2009 roku remont dachu</t>
  </si>
  <si>
    <t>Budynek nr 25</t>
  </si>
  <si>
    <t>muzealny</t>
  </si>
  <si>
    <t>system alarmowy-sygnał przekazywany do Agencji Ochrony TOMMAX, patrole nocne pracowników w/w Agencji Ochrony,2 gaśnice typ GP-4X-ABC, hydrant,  żaluzje antywlamaniowe w oknach, czujki dymowe</t>
  </si>
  <si>
    <t xml:space="preserve">2007 remont budynku i dachu </t>
  </si>
  <si>
    <t>Budynek nr 9</t>
  </si>
  <si>
    <t>archiwum , magazyn eksponatów, warsztat</t>
  </si>
  <si>
    <t>patrole nocne pracowników w/w Agencji Ochrony,hydrant,gaśnice typ GP-4X-ABC, GP-6X-ABC, GP-2X-ABC, żaluzje antywłamaniowe  w oknach</t>
  </si>
  <si>
    <t>Miejska i Powiatowa Biblioteka Publiczna w Dębicy</t>
  </si>
  <si>
    <t>Biblioteka</t>
  </si>
  <si>
    <t>działalność statutowa</t>
  </si>
  <si>
    <t>2007-2008 generalny remont adaptacja</t>
  </si>
  <si>
    <t>gaśnice, czujniki, alarm</t>
  </si>
  <si>
    <t>39-200 Dębica ul. Akademicka 10</t>
  </si>
  <si>
    <t>drewniany</t>
  </si>
  <si>
    <t>blachodachówka</t>
  </si>
  <si>
    <t>500 m od rzeki</t>
  </si>
  <si>
    <t>remont dachu -133 300 zł.</t>
  </si>
  <si>
    <t>budynek żłobka</t>
  </si>
  <si>
    <t>monitoring zewnętrzny p/pożarowy podłączony do firmy ochroniarskiej, gaśnice 9 szt, hydranty: 4 wewnętrzne, 1 zewnętrzny, czujka FAP-0-420  szt 6, sygnalizator SAK szt 5, centrala oddymiania 2 szt, dozór Agencji Ochrony</t>
  </si>
  <si>
    <t>38 - 200 Dębica, ul. Sienkiewicza 6 A</t>
  </si>
  <si>
    <t>z płyt prefabrykowanych żelbetowych</t>
  </si>
  <si>
    <t>płyty korytkowe pokryte papą</t>
  </si>
  <si>
    <t xml:space="preserve">5 km </t>
  </si>
  <si>
    <t>b. dobra</t>
  </si>
  <si>
    <t>39 - 200 Dębica, ul. Sienkiewicza 6 A</t>
  </si>
  <si>
    <t>Budynek</t>
  </si>
  <si>
    <t>DZIAŁALNOŚĆ STATUTOWA (budynek użyteczności publicznej)</t>
  </si>
  <si>
    <t>lata 80-te ubiegłego stulecia, w 2013 roku przeprowadzona inwestycja na części budynku</t>
  </si>
  <si>
    <t>3 gaśnice proszkowe, alarm, dorór Firmy Ochroniarskiej(na części użytkowanej przez CIS), na pozostałej, kraty w oknach</t>
  </si>
  <si>
    <t>konstrukcja stalowa szkieletowa, obudowa pawilonu z płyt PW-8</t>
  </si>
  <si>
    <t>dach płaski (część użytkowana przez CIS pokryta papą termozgrzewalną, pozostała pokryta płytami warstwowymi dachowymi)</t>
  </si>
  <si>
    <t>odległość od rzeki ok 200 m</t>
  </si>
  <si>
    <t>w 2013 roku przeprowadzono remont części użytkowanej przez CIS, wartość ok. 230 000,00</t>
  </si>
  <si>
    <t>część CIS - bardzo dobry, pozostała część - dostateczny</t>
  </si>
  <si>
    <t>część CIS - brdzo dobry, pozostała część - dostateczny</t>
  </si>
  <si>
    <t xml:space="preserve">* Wartość odtworzeniowa określona przez Ubezpieczonego </t>
  </si>
  <si>
    <t>Wykaz sprzętu elektronicznego stacjonarnego</t>
  </si>
  <si>
    <t>Lp.</t>
  </si>
  <si>
    <t xml:space="preserve">Nazwa  </t>
  </si>
  <si>
    <t>Rok produkcji</t>
  </si>
  <si>
    <t>Suma ubezpieczenia</t>
  </si>
  <si>
    <t>Rodzaj wartości</t>
  </si>
  <si>
    <t>1. Urząd Miejski</t>
  </si>
  <si>
    <t>Komputer</t>
  </si>
  <si>
    <t>Monitor</t>
  </si>
  <si>
    <t>komputer</t>
  </si>
  <si>
    <t>Monitor Beno LCD 18,5"</t>
  </si>
  <si>
    <t>02.02.2011</t>
  </si>
  <si>
    <t>Komputer NTT HOME W</t>
  </si>
  <si>
    <t>07.02.2011</t>
  </si>
  <si>
    <t>Monitor Beno LCD 21,5"</t>
  </si>
  <si>
    <t>Monitor MEDION 19"</t>
  </si>
  <si>
    <t>13.04.2011</t>
  </si>
  <si>
    <t>Monitor Medion 19"</t>
  </si>
  <si>
    <t>21.02.2011</t>
  </si>
  <si>
    <t>Zestaw komputerowy LENOWO M-58p</t>
  </si>
  <si>
    <t>Monitor LCD  18,5"</t>
  </si>
  <si>
    <t>06.12.2012</t>
  </si>
  <si>
    <t>Komputer NTT</t>
  </si>
  <si>
    <t>21.12.2012</t>
  </si>
  <si>
    <t>Monitor LCD 18,5"</t>
  </si>
  <si>
    <t>Monitor LCD 18,5 "</t>
  </si>
  <si>
    <t>Dysk 300 GB</t>
  </si>
  <si>
    <t>07.01.2013</t>
  </si>
  <si>
    <t>Skaner Plustek Optik Slim 2600</t>
  </si>
  <si>
    <t>01.10.2012</t>
  </si>
  <si>
    <t>Drukarka Brother MFC 9450</t>
  </si>
  <si>
    <t>14.03.2011</t>
  </si>
  <si>
    <t>Drukarka HP Laser Jet 1320D</t>
  </si>
  <si>
    <t>19.03.2012</t>
  </si>
  <si>
    <t>Drukarka HP Laser Jet 1320 D</t>
  </si>
  <si>
    <t>Drukarka Laser OKI B4110</t>
  </si>
  <si>
    <t>Kserokopiarka RICOH MP C2051 AD</t>
  </si>
  <si>
    <t>04.05.2012</t>
  </si>
  <si>
    <t>19,03.2013</t>
  </si>
  <si>
    <t>19.03.2013</t>
  </si>
  <si>
    <t xml:space="preserve">Zestaw komputerowy </t>
  </si>
  <si>
    <t>Komputer ACTINA PRIME</t>
  </si>
  <si>
    <t>07.06.2013</t>
  </si>
  <si>
    <t>Monitor LG LED 19"</t>
  </si>
  <si>
    <t>Komputer ACTIMA PRIME</t>
  </si>
  <si>
    <t>Monitor BENO LCD 21,5"</t>
  </si>
  <si>
    <t>Komputer NTT BUSINES</t>
  </si>
  <si>
    <t>23.10.2013</t>
  </si>
  <si>
    <t>Monitor  BENO LCD  21,5"</t>
  </si>
  <si>
    <t>Monitor BENO lcd 21,5"</t>
  </si>
  <si>
    <t>Komputer NTT LCD 21,5"</t>
  </si>
  <si>
    <t>Komputer NTT BUSInes</t>
  </si>
  <si>
    <t>Komputer  NTT BUSINES</t>
  </si>
  <si>
    <t>Komputer ACTINA 300G</t>
  </si>
  <si>
    <t>UPS ACP 650 LCD 9076</t>
  </si>
  <si>
    <t>Komputer NTT OFFICE</t>
  </si>
  <si>
    <t>31.03.2014</t>
  </si>
  <si>
    <t>Monitor BENO</t>
  </si>
  <si>
    <t>19.11.2014</t>
  </si>
  <si>
    <t>MonitorPHILIPS</t>
  </si>
  <si>
    <t>Monitor PHILIPS</t>
  </si>
  <si>
    <t>1.974,15</t>
  </si>
  <si>
    <t>Serwer HP</t>
  </si>
  <si>
    <t>Monitor BENO LED</t>
  </si>
  <si>
    <t>Komputer ACT</t>
  </si>
  <si>
    <t>Monior BENO LED</t>
  </si>
  <si>
    <t>Monitor  BENO LED</t>
  </si>
  <si>
    <t>Komputer Fujitsues PRIMO</t>
  </si>
  <si>
    <t>Monitor  DELL</t>
  </si>
  <si>
    <t>Drukarka do etykiet ZEBRA</t>
  </si>
  <si>
    <t>Czytnik  kodów kreskowych BI-500</t>
  </si>
  <si>
    <t>Drukarka Laser Jet 1320</t>
  </si>
  <si>
    <t>Stacja wywoławcza PLE-CS</t>
  </si>
  <si>
    <t>wartość księgowa brutto</t>
  </si>
  <si>
    <t>Głośniki ścienne</t>
  </si>
  <si>
    <t>Zestaw komputerowy nr 60</t>
  </si>
  <si>
    <t>Komputer stacjonarny (jednostka+monitor) - 22 szt</t>
  </si>
  <si>
    <t>Drukarki- 2 szt</t>
  </si>
  <si>
    <t xml:space="preserve">Drukarka HP </t>
  </si>
  <si>
    <t>Drukarka Brother DCP</t>
  </si>
  <si>
    <t>Zestaw komputerowy nr 61</t>
  </si>
  <si>
    <t>radiomagnetofon -Hyundai</t>
  </si>
  <si>
    <t>monitor</t>
  </si>
  <si>
    <t>drukarka</t>
  </si>
  <si>
    <t>komputer Dell</t>
  </si>
  <si>
    <t>Monitor Dell</t>
  </si>
  <si>
    <t>komputer HP Cq 6300 Pro MT z oprogramowaniem + monitor ( komp - 2961,84 ; monitor - 516,60)</t>
  </si>
  <si>
    <t>Drukarka laserowa Lexmark X264dn MFP</t>
  </si>
  <si>
    <t>urzadzenie NRG MP 2000 - ksero</t>
  </si>
  <si>
    <t>zespół komputerowy</t>
  </si>
  <si>
    <t>tablica interaktywna Quomo QWB 200 PS</t>
  </si>
  <si>
    <t>tablica interaktywna Quomo QWB 100 WS-PS</t>
  </si>
  <si>
    <t>Komputer stacjonarny HP Cq 6300 Pro MT- 40 szt.</t>
  </si>
  <si>
    <t>Drukarka laserowa Lexmark X264dn MFP - 3 szt.</t>
  </si>
  <si>
    <t>Kserokopiarka Canon iR 2520</t>
  </si>
  <si>
    <t>Urządzenie wielofunkcyjne Canon iR-2520</t>
  </si>
  <si>
    <t>Drukarka Brother DCP 1510E</t>
  </si>
  <si>
    <t xml:space="preserve">Komputer stacjonarny Acer </t>
  </si>
  <si>
    <t>zestaw komputerowy</t>
  </si>
  <si>
    <t>drukarka laserowa Lexmark - 2 sztuki</t>
  </si>
  <si>
    <t>monitor LCD</t>
  </si>
  <si>
    <t>drukarka Epson</t>
  </si>
  <si>
    <t>komputery stacjonarny HP</t>
  </si>
  <si>
    <t>drukarki laserowe Lexmark  2 szt</t>
  </si>
  <si>
    <t>Tablica interaktywna</t>
  </si>
  <si>
    <t xml:space="preserve">Komputer HP Cq 6300 Pro MT z oprogramowaniem </t>
  </si>
  <si>
    <t>Monitor HP LCD La 2006X</t>
  </si>
  <si>
    <t xml:space="preserve">Gabinet logopedy </t>
  </si>
  <si>
    <t>Komputer stacjonarny HP ( szt. 34 ) - łączna wartość</t>
  </si>
  <si>
    <t>Monitor HP ( szt. 34 ) - łączna wartość</t>
  </si>
  <si>
    <t>Drukarka szt.3</t>
  </si>
  <si>
    <t>Telewizor Samsung</t>
  </si>
  <si>
    <t>Centala telefoniczna</t>
  </si>
  <si>
    <t>Zestaw komuterowy</t>
  </si>
  <si>
    <t>10. Szkoła Podstawowa nr 10</t>
  </si>
  <si>
    <t>telewizor LCD</t>
  </si>
  <si>
    <t>tablica interalcyjma</t>
  </si>
  <si>
    <t>drukarka OKI</t>
  </si>
  <si>
    <t>telewizor LCD 42"</t>
  </si>
  <si>
    <t>drukarka Lexmark X264 dn 2 szt</t>
  </si>
  <si>
    <t>drukarka Minilta</t>
  </si>
  <si>
    <t xml:space="preserve">komputery </t>
  </si>
  <si>
    <t>komputery</t>
  </si>
  <si>
    <t>drukarka laserowa</t>
  </si>
  <si>
    <t>telewizory</t>
  </si>
  <si>
    <t xml:space="preserve">Telewizor LCD 37  LG </t>
  </si>
  <si>
    <t>Drukarka laserowa</t>
  </si>
  <si>
    <t>Komputery HP cq 6300 Pro MT (z projektu Miasto Dębica)</t>
  </si>
  <si>
    <t>Monitory HP LCD LA 2006X (z projektu Miasto Dębica)</t>
  </si>
  <si>
    <t>Drukarka laserowa Lexmark X264 dn MFP</t>
  </si>
  <si>
    <t>Drukarka HP Deskjet</t>
  </si>
  <si>
    <t>Kpmputer HP</t>
  </si>
  <si>
    <t>Komputer HP Cq 6300 Pro MT z oprogramowaniem+Monitor HP LCD LA 2006X-         - sprzęt użyczony</t>
  </si>
  <si>
    <t xml:space="preserve">Drukarka laserowa -Lexmark X264dn MFP              </t>
  </si>
  <si>
    <t xml:space="preserve">Drukarka laserowa - Lexmark X264dn MFP             </t>
  </si>
  <si>
    <t>Kserokopiarka RICOH</t>
  </si>
  <si>
    <t xml:space="preserve">drukarka HP Officejet </t>
  </si>
  <si>
    <t>komputer HP Cg 6300 Pro MT z oprogramowaniem (w użyczeniu z UM)</t>
  </si>
  <si>
    <t>drukarka laserowa HP LJ M276n MFP CF 144A  (w użyczeniu z UM)</t>
  </si>
  <si>
    <t>monitor HP LCD LA 2006X  (w użyczeniu z UM)</t>
  </si>
  <si>
    <t>drukarka HP DESKJET INK ADVANTAGE 1015</t>
  </si>
  <si>
    <t>Komputer HP Cq 6300 Pro MT z oprogramowaniem 4 szt</t>
  </si>
  <si>
    <t>Monitor HP LCD LA 2006 X  4 szt</t>
  </si>
  <si>
    <t xml:space="preserve">Drukarka laserowa </t>
  </si>
  <si>
    <t>KomputerHP Cq6300ProMT z oprogramowaniem</t>
  </si>
  <si>
    <t>Drukarka laserowa HP LI M276nMFP CF 144A</t>
  </si>
  <si>
    <t>Monitor HP LCD LA 2006X</t>
  </si>
  <si>
    <t>Komputer HP Cq 6300Pro MT z oprogramowaniem szt. 4 (cena za szt. 2961,84)</t>
  </si>
  <si>
    <t>Monitor HP LCD LA 2006X szt. 4 (cena za szt. 516,60)</t>
  </si>
  <si>
    <t>Drukarka laserowa HP LJ M276n MFP CF144A szt. 1 (cena zaszt. 1476,00)</t>
  </si>
  <si>
    <t>komputer HPCg6300 Pro MT z oprogramowaniem 4szt.</t>
  </si>
  <si>
    <t>drukarka laserowa HP LIM276nMF_PCF144A</t>
  </si>
  <si>
    <t>Monitor HP LCD LA 2006X              4 szt</t>
  </si>
  <si>
    <t>zestawy komputerowe - 4 sztuki</t>
  </si>
  <si>
    <t>monitory - 4 sztuki</t>
  </si>
  <si>
    <t>kserokopiarka - fax</t>
  </si>
  <si>
    <t>Kserokopiarka</t>
  </si>
  <si>
    <t>komputer stacjonarny HP Cq 6300 Pro Mt z orogramowaniem szt. 4</t>
  </si>
  <si>
    <t>Drukarka laserowa HP LJ M276n MFP CF 144A</t>
  </si>
  <si>
    <t>Monitor HP LCD 2006X szt. 4</t>
  </si>
  <si>
    <t>urządzenie wielofunkcyjne HP</t>
  </si>
  <si>
    <t>urządzenie wielofunkcyjne Panasonic</t>
  </si>
  <si>
    <t>komputer stacjonarny 4 sztuki</t>
  </si>
  <si>
    <t>monitor 4 sztuki</t>
  </si>
  <si>
    <t>drukarka   1 sztuka</t>
  </si>
  <si>
    <t>KSEROKOPIARKA</t>
  </si>
  <si>
    <t>komputer stacjonarny HP Cq6300 Pro MT</t>
  </si>
  <si>
    <t>monitor HP LCD LA 2006X</t>
  </si>
  <si>
    <t>drukarka laserowa HPLJ M276n</t>
  </si>
  <si>
    <t>urządzenie wielofunkcyjne Brother DPC-1140W</t>
  </si>
  <si>
    <t>urządzenie wielofunkcyjne BROTHER DCP-1610WE</t>
  </si>
  <si>
    <t xml:space="preserve">Komputer stacjonarny HP Cq 6300 Pro MT                    z oprogramowaniem </t>
  </si>
  <si>
    <t>Drukarka laserowa HP LI M276n MFP CF144A</t>
  </si>
  <si>
    <t>Komputer HP Cq 6300 Pro MT</t>
  </si>
  <si>
    <t>Drukarka laserowa HP LJ M276n MFP CF144A</t>
  </si>
  <si>
    <t>Drukarka Brother DCP-195C</t>
  </si>
  <si>
    <t>Drukarka HP Laser Jet P1102</t>
  </si>
  <si>
    <t>24. Miejski Ośrodek Sportu i Rekreacji</t>
  </si>
  <si>
    <t>Tablica wyświetlacz elektroniczna</t>
  </si>
  <si>
    <t xml:space="preserve">tablica wyników </t>
  </si>
  <si>
    <t>25. Miejski Ośrodek Kultury w Dębicy</t>
  </si>
  <si>
    <t>Komputer Dell Latistude E 6410</t>
  </si>
  <si>
    <t xml:space="preserve">zestaw kopmputerowy </t>
  </si>
  <si>
    <t>Kasa fiskalna</t>
  </si>
  <si>
    <t>Nagłosnienie</t>
  </si>
  <si>
    <t>Oświetlenie</t>
  </si>
  <si>
    <t>System US 2463  Eurobilet</t>
  </si>
  <si>
    <t>26. Muzeum Regionalne</t>
  </si>
  <si>
    <t xml:space="preserve">Skaner CANON </t>
  </si>
  <si>
    <t>Urządzenie wielofunkcyjne Brother MFC</t>
  </si>
  <si>
    <t>Telewizor</t>
  </si>
  <si>
    <t>27. Miejska i Powiatowa Biblioteka Publiczna w Dębicy</t>
  </si>
  <si>
    <t>28. Żłobek Miejski</t>
  </si>
  <si>
    <t>Urządzenie wielofunkcyjne HP</t>
  </si>
  <si>
    <t>Drukarka HP</t>
  </si>
  <si>
    <t xml:space="preserve">DRUKARKA  HP COLOR LASER JET </t>
  </si>
  <si>
    <t>29. Centrum Integracji Społecznej</t>
  </si>
  <si>
    <t>Komputer stacjonarny ASUS z monitorem</t>
  </si>
  <si>
    <t>Drukarka wielofunkcyjna</t>
  </si>
  <si>
    <t>Router - 2 szt.</t>
  </si>
  <si>
    <t>Aparat telefoniczny</t>
  </si>
  <si>
    <t xml:space="preserve">Wykaz sprzętu elektronicznego przenośnego </t>
  </si>
  <si>
    <t>Wartość księgowa brutto</t>
  </si>
  <si>
    <t>Uwagi</t>
  </si>
  <si>
    <t>Laptop-Lenowo IDEA  V560A-5</t>
  </si>
  <si>
    <t>Notebook Dell typ Vostro 1540</t>
  </si>
  <si>
    <t>Aparat fot.SONY DSL-RA330L</t>
  </si>
  <si>
    <t>11.04.2011</t>
  </si>
  <si>
    <t>Obiektyw SIGMA 18-200</t>
  </si>
  <si>
    <t>Aparat fotograficzny FUJI HS25</t>
  </si>
  <si>
    <t>05.03.2013</t>
  </si>
  <si>
    <t>Notebook HP 650</t>
  </si>
  <si>
    <t>23.10.2012</t>
  </si>
  <si>
    <t>Notebook HP650</t>
  </si>
  <si>
    <t>Notebook TOSHIBA</t>
  </si>
  <si>
    <t>Netebook TOSHIBA</t>
  </si>
  <si>
    <t>Notebook TOSHIBA SAT PRO</t>
  </si>
  <si>
    <t xml:space="preserve">Notebook TOSHIBA  </t>
  </si>
  <si>
    <t>Ręczny mikrofon przewodowy</t>
  </si>
  <si>
    <t>Projektor multimedialny</t>
  </si>
  <si>
    <t>Komputery przenośne - 16 szt</t>
  </si>
  <si>
    <t>laptop</t>
  </si>
  <si>
    <t>projektor multimedialny</t>
  </si>
  <si>
    <t>tablet</t>
  </si>
  <si>
    <t>laptop Dell Vostro 3560</t>
  </si>
  <si>
    <t>laptop i3-2310 4GB  ASUS</t>
  </si>
  <si>
    <t>tablica interaktywna</t>
  </si>
  <si>
    <t>projektor ACER P1120</t>
  </si>
  <si>
    <t>Laptop Dell Vostro 3560 z oprogramowaniem - 15 szt.</t>
  </si>
  <si>
    <t>projektor Toshiba   1024x768</t>
  </si>
  <si>
    <t>projeltor Viewsonic PJD 5132</t>
  </si>
  <si>
    <t>projektor ACER X112 SVGA</t>
  </si>
  <si>
    <t>tablica interaktywna eBeam</t>
  </si>
  <si>
    <t>projektor multimedialny XGA Epson</t>
  </si>
  <si>
    <t>projektor Vivitek D522ST</t>
  </si>
  <si>
    <t>noteebook HP XX786EA#AKD</t>
  </si>
  <si>
    <t xml:space="preserve">noteebook HP </t>
  </si>
  <si>
    <t>projektor Vivitek D525ST</t>
  </si>
  <si>
    <t>Laptop Dell Vostro 3560 - 30 szt.</t>
  </si>
  <si>
    <t>Projektor XGA Epson – 9 szt.</t>
  </si>
  <si>
    <t>Tablet Manta MID 9702 – 4 szt.</t>
  </si>
  <si>
    <t>Moduł E-Beam Edge USB – 3 szt.</t>
  </si>
  <si>
    <t>Tablica interaktywna mobilna eBeam – 3 szt.</t>
  </si>
  <si>
    <t>laptop Dell Vostro 3560 - 32 sztuki</t>
  </si>
  <si>
    <t xml:space="preserve">system nagłaśniający </t>
  </si>
  <si>
    <t>projektor Acer - 3 sztuki</t>
  </si>
  <si>
    <t>projektor Acer - 1 sztuka</t>
  </si>
  <si>
    <t>tablica interaktywna EBEAM</t>
  </si>
  <si>
    <t>zestaw mikrofonów</t>
  </si>
  <si>
    <t>Notebooki Dell 20 szt</t>
  </si>
  <si>
    <t>LaptopDell Vostro 3560 z oprogramowaniem</t>
  </si>
  <si>
    <t>Tablica multimedialna mobilna</t>
  </si>
  <si>
    <t>Projektory multimedialne</t>
  </si>
  <si>
    <t xml:space="preserve">Notebook TOSHIBA </t>
  </si>
  <si>
    <t>Laptop Asus</t>
  </si>
  <si>
    <t>Laptop Lenowo</t>
  </si>
  <si>
    <t>Laptop DELL ( szt. 25 ) - łączna wartość</t>
  </si>
  <si>
    <t>Projektor multimedialny szt.2</t>
  </si>
  <si>
    <t>Aparat fot. Nikon</t>
  </si>
  <si>
    <t>Telefon Panasonic</t>
  </si>
  <si>
    <t>Projektor multimedialny szt. 2</t>
  </si>
  <si>
    <t>projektor BENO 10 szt</t>
  </si>
  <si>
    <t>laptop Dell Vostro 26 szt</t>
  </si>
  <si>
    <t>komputery przenośne</t>
  </si>
  <si>
    <t>kamery przemysłowe</t>
  </si>
  <si>
    <t>aparat fotograficzny</t>
  </si>
  <si>
    <t>projektory</t>
  </si>
  <si>
    <t xml:space="preserve">głośniki mikrofony </t>
  </si>
  <si>
    <t>Netbook Asus</t>
  </si>
  <si>
    <t>Projektor</t>
  </si>
  <si>
    <t>Tablica mobilna</t>
  </si>
  <si>
    <t>Laptop Dell Vasto 3560 (z projektu Miasto Dębica)</t>
  </si>
  <si>
    <t>Projektor multimedialny XGA Epson</t>
  </si>
  <si>
    <t>Projektor XGA Epson</t>
  </si>
  <si>
    <t>2.690,00</t>
  </si>
  <si>
    <t xml:space="preserve">Projektor multimedialny XGA </t>
  </si>
  <si>
    <t xml:space="preserve">Laptop Lenovo                                                    </t>
  </si>
  <si>
    <t xml:space="preserve">Projektor Acer                                                     </t>
  </si>
  <si>
    <t xml:space="preserve">Laptop Dell Vostro 3560 z oprogramowaniem    - sprzęt użyczony      </t>
  </si>
  <si>
    <t>Projektor Benq</t>
  </si>
  <si>
    <t xml:space="preserve">Laptop DELL                                                 </t>
  </si>
  <si>
    <t>Aparat kompaktowy CANON SX520</t>
  </si>
  <si>
    <t>Wieża Panasonic</t>
  </si>
  <si>
    <t>Radiomagnetofon Sony</t>
  </si>
  <si>
    <t>Waga ze wzrostomierzem</t>
  </si>
  <si>
    <t>Projektor NEC</t>
  </si>
  <si>
    <t>Tablica interaktywna CM2MAX</t>
  </si>
  <si>
    <t>laptop Dell Vostro 3560 z oprogramowaniem - 4 szt ( w użyczeniu z UM)</t>
  </si>
  <si>
    <t>wieża LG XA 66</t>
  </si>
  <si>
    <t>wieża SONY</t>
  </si>
  <si>
    <t>sprzęt nagłaśniający</t>
  </si>
  <si>
    <t>mikrofon ETP – 737</t>
  </si>
  <si>
    <t xml:space="preserve">projektor multimedialny XGA ( + kabel VGA 10m, + uchwyt sufitowy projektora ) </t>
  </si>
  <si>
    <t>tablica interaktywna mobilna</t>
  </si>
  <si>
    <t>Notebook Dell Vostro 3560 - 4 szt</t>
  </si>
  <si>
    <t xml:space="preserve">                 Łącznie</t>
  </si>
  <si>
    <t>Laptop Dell Vostro 3560 z oprogramowaniem</t>
  </si>
  <si>
    <t>Laptop Dell Vostro z oprogramowaniem 4 szt. (cena za szt. 3034,41)</t>
  </si>
  <si>
    <t>nagłośnienie</t>
  </si>
  <si>
    <t>Laptop Dell Vostro 3560 z oprogramowaniem    4 szt</t>
  </si>
  <si>
    <t>BUMBOX Filips</t>
  </si>
  <si>
    <t xml:space="preserve">wieźa CD </t>
  </si>
  <si>
    <t>Laptopy - 4 sztuki</t>
  </si>
  <si>
    <t>Aparat fotograficzny Sony</t>
  </si>
  <si>
    <t>Laptop Dell Vostro 3560 z orogramowaniem szt. 4</t>
  </si>
  <si>
    <t>Notebook 4 szt.</t>
  </si>
  <si>
    <t>RADIOMAGNETOFON Philips</t>
  </si>
  <si>
    <t>projektor multimedialny BENQ MX520DLP</t>
  </si>
  <si>
    <t xml:space="preserve">Laptop Dell Vostro 3560 </t>
  </si>
  <si>
    <t>RADIOMAGNETOFON SENCOR SPT -280</t>
  </si>
  <si>
    <t>RADIOMAGNETOFON Philips AZ 780-CD,USB</t>
  </si>
  <si>
    <t>Laptop Dell Vostro 3560</t>
  </si>
  <si>
    <t>24. Miejski Ośrodek Spotru i Rekreacji</t>
  </si>
  <si>
    <t>25. Miejski Ośrodek Kultury</t>
  </si>
  <si>
    <t>Powermikser Phonic Powerpool</t>
  </si>
  <si>
    <t>Odtwarzacz CDN77 USP</t>
  </si>
  <si>
    <t>Laptop</t>
  </si>
  <si>
    <t xml:space="preserve">Odtwarzacz CD </t>
  </si>
  <si>
    <t>Laptop Notebook Lenowo</t>
  </si>
  <si>
    <t xml:space="preserve">Kamera SONY </t>
  </si>
  <si>
    <t>Laptop ASUS</t>
  </si>
  <si>
    <t>Aparat fot. NIKON</t>
  </si>
  <si>
    <t>Tablet</t>
  </si>
  <si>
    <t xml:space="preserve">zestaw komputerowy </t>
  </si>
  <si>
    <t>laptop Samsung</t>
  </si>
  <si>
    <t>laptop Lenovo</t>
  </si>
  <si>
    <t>notebook Asus</t>
  </si>
  <si>
    <t xml:space="preserve">Projektor ACER </t>
  </si>
  <si>
    <t>Notebook Asus</t>
  </si>
  <si>
    <t>Notebook ASUS - 2 szt.</t>
  </si>
  <si>
    <t>Telefon komórkowy</t>
  </si>
  <si>
    <t>Wykaz monitoringu wizyjnego</t>
  </si>
  <si>
    <t>System monitoringu wizyjnego zamontowany wewnątrz i zewnątrz budynku</t>
  </si>
  <si>
    <t>2. Miejskie Gimnazjum nr 2</t>
  </si>
  <si>
    <t>rejestrator wideo</t>
  </si>
  <si>
    <t xml:space="preserve">System monitoringu wizyjnego - 10 kamer (w tym 7 wewnątrz budynku, 3 na zewnątrz), 1 kamera szybkoobrotowa w obudowie wandaloodpornej (na zewnątrz budynku) , kanałowego rejestratora cyfrowego, MPEG-4, wbudowanej nagrywarki DVD-RW, </t>
  </si>
  <si>
    <t>2008 i 2009 i 2011</t>
  </si>
  <si>
    <t>monitoring wizyjny - rozszerzenie: trzeci rejestrator cyfrowy, 5 kamery wewnętrzne, 3 kamery zewnętrzne</t>
  </si>
  <si>
    <t>monitoring wizyjny - rozszerzenie: 5 kamer zewnętrznych</t>
  </si>
  <si>
    <t>System alarmowy</t>
  </si>
  <si>
    <t>kamera przemysłowa</t>
  </si>
  <si>
    <t>Monitorig wizyjny: wewnątrz budynku: rejestrator,dysk twardy, zasilacz,    kamery wewnętrzne - 12 szt. ; zewnątrz budynku : kamera - 3 szt.</t>
  </si>
  <si>
    <t>2014-  2015</t>
  </si>
  <si>
    <t>telewizja przemyslowa - minitoring system alarmowy CCTV</t>
  </si>
  <si>
    <t>system monitoringu wewnętrznego ( m.in.. kamera, zewnętrzny kontroler dostępu, wideofony )</t>
  </si>
  <si>
    <t>Czujki ruchowe</t>
  </si>
  <si>
    <t>centraola alarmowa CA 5</t>
  </si>
  <si>
    <t>Kamery zewnętrzne  - 4 sztuki</t>
  </si>
  <si>
    <t>rejestrator</t>
  </si>
  <si>
    <t>system kontrolki dostępu do przedszkola</t>
  </si>
  <si>
    <t>Centrala telefoniczna Panasonic</t>
  </si>
  <si>
    <t>system monitoringu wizyjnego w tym 2 kamery oraz rejestrator</t>
  </si>
  <si>
    <t>System monitoringu wizyjnego w tym 4 szt. Kamery wizyjne oraz zasilacz</t>
  </si>
  <si>
    <t>System monitoringu wizyjnego w tym centrala alarmowa i sygnalizator</t>
  </si>
  <si>
    <t>Razem sprzęt stacjonarny</t>
  </si>
  <si>
    <t>Razem sprzęt przenośny</t>
  </si>
  <si>
    <t>Razem monitoring wizyjny</t>
  </si>
  <si>
    <t>Tabela nr 6</t>
  </si>
  <si>
    <t>INFORMACJA O MAJĄTKU TRWAŁYM</t>
  </si>
  <si>
    <t>Środki trwałe</t>
  </si>
  <si>
    <t>w tym:</t>
  </si>
  <si>
    <t>zbiory biblioteczne</t>
  </si>
  <si>
    <t>mienie będące w posiadaniu (użytkowane) na podstawie umów najmu, dzierżawy, użytkowania, leasingu lub umów pokrewnych</t>
  </si>
  <si>
    <t>dobra kultury</t>
  </si>
  <si>
    <t xml:space="preserve">depozyty dóbr kultury </t>
  </si>
  <si>
    <t>W tym: mienie na zewnątrz budynków (dobra kultury, depozyty dóbr kultury)</t>
  </si>
  <si>
    <t>Przesdzkole Miejskie nr 4</t>
  </si>
  <si>
    <t>Przedszkole nr 9</t>
  </si>
  <si>
    <t>999 570.00</t>
  </si>
  <si>
    <t>Liczba szkód</t>
  </si>
  <si>
    <t>Krótki opis szkód</t>
  </si>
  <si>
    <t>Miejskie Gimnazjum nr 1 w Dębicy</t>
  </si>
  <si>
    <t>Wybicie szyb, dewastacja budynku</t>
  </si>
  <si>
    <t>wybita szyba w drzwiach</t>
  </si>
  <si>
    <t>stłuczenie szyb</t>
  </si>
  <si>
    <t>Przedszkole Miejskie Nr 1 w</t>
  </si>
  <si>
    <t>pęknięta szyba</t>
  </si>
  <si>
    <t>dwie wybite szyby</t>
  </si>
  <si>
    <t>awaria instalacji wodnej, zalanie częćsi budynku przedszkola- całego pionu</t>
  </si>
  <si>
    <t>rozbita szyba w Muszli koncertowej</t>
  </si>
  <si>
    <t>Zalanie sufitu w sali wystawowej w wyniku oblodzenia rynien</t>
  </si>
  <si>
    <t>rozbita szyba w drzwiach wejściowych - sprawca nieustalony</t>
  </si>
  <si>
    <t>Tabela nr 7 - Wykaz maszyn i urządzeń do ubezpieczenia od uszkodzeń (od wszystkich ryzyk)</t>
  </si>
  <si>
    <t>Nazwa maszyny (urządzenia)</t>
  </si>
  <si>
    <t>Numer seryjny</t>
  </si>
  <si>
    <t>Moc, wydajność, cinienie</t>
  </si>
  <si>
    <t>Producent</t>
  </si>
  <si>
    <t>Suma ubezpieczenia (wartość odtworzeniowa)</t>
  </si>
  <si>
    <t xml:space="preserve">opis zabezpieczeń przed awarią (dodatkowe do wymaganych przepisami lub zaleceniami producenta)                 </t>
  </si>
  <si>
    <t>Czy maszyna (urządzenie) jest eksploatowana pod ziemią? (TAK/NIE)</t>
  </si>
  <si>
    <t>Miejsce ubezpieczenia (adres)</t>
  </si>
  <si>
    <t>Winda osobowa</t>
  </si>
  <si>
    <t>9,5 kW      50 startów /h  przy pustej kabinie P = 16,1 Bar przy obciążonej kabinie P= 31,85 Bar</t>
  </si>
  <si>
    <t>LIFT Rzeszów S.J.</t>
  </si>
  <si>
    <t>co miesięczny nadzór konserwatorski</t>
  </si>
  <si>
    <t>Dębica ul.Ratuszowa 2</t>
  </si>
  <si>
    <t>Zegar wieżowy</t>
  </si>
  <si>
    <t>57/05/U/05</t>
  </si>
  <si>
    <t xml:space="preserve"> zasilanie z sieci 230V, 500 Hz o poborze mocy około 5 W</t>
  </si>
  <si>
    <t>METRON CLOCKS Fabryka Zegarów Sp. z o.o.</t>
  </si>
  <si>
    <t>Klimatyzator</t>
  </si>
  <si>
    <t>Klimatyzator przenośny</t>
  </si>
  <si>
    <t>HB12108</t>
  </si>
  <si>
    <t>moc chłodzenia 2940 W</t>
  </si>
  <si>
    <t>Saeco</t>
  </si>
  <si>
    <t>RAZEM</t>
  </si>
  <si>
    <t>2. Publiczna Szkoła Podstawowa nr 9</t>
  </si>
  <si>
    <t>Maszyna czyszcząco-zbierająca Clanfix</t>
  </si>
  <si>
    <t>RA431E</t>
  </si>
  <si>
    <t>silnik- 750 W, szczotka 1200 W, podciśnienie 1900 mm, wydajność 1750/h</t>
  </si>
  <si>
    <t xml:space="preserve">Clinfix - Pruszków </t>
  </si>
  <si>
    <t>używanie odpowiednich płynów przeznaczonych do urządzenia, listewy zabezpieczające</t>
  </si>
  <si>
    <t>Publiczna Szkoła Podstawowa nr 9 im. Dębickich Saperów</t>
  </si>
  <si>
    <t>Tabela nr 8</t>
  </si>
  <si>
    <t>WYKAZ LOKALIZACJI, W KTÓRYCH PROWADZONA JEST DZIAŁALNOŚĆ ORAZ LOKALIZACJI, GDZIE ZNAJDUJE SIĘ MIENIE NALEŻĄCE DO JEDNOSTEK GMINY MIASTA  DĘBICA (nie wykazane w załączniku nr 1 - poniższy wykaz nie musi być pełnym wykazem lokalizacji)</t>
  </si>
  <si>
    <t>Lokalizacja (adres)</t>
  </si>
  <si>
    <t>Zabezpieczenia (znane zabezpieczenia p-poż i przeciw kradzieżowe)</t>
  </si>
  <si>
    <t>plac targowy - ul. Kraszewskiego  39-200 Dębica</t>
  </si>
  <si>
    <t xml:space="preserve">woda z hydrantów </t>
  </si>
  <si>
    <t>DK MORS Dębica ul. Sportowa 28</t>
  </si>
  <si>
    <t>czujki p.poż,czujki alarmowe, gaśnice, hydranty</t>
  </si>
  <si>
    <t>DK ŚNIEŻKA Dębica ul. Bojanowskiego 18</t>
  </si>
  <si>
    <t>GALERIA  Dębica ul. Akademicka 8</t>
  </si>
  <si>
    <t>czujki alarmowe, gaśnice</t>
  </si>
  <si>
    <t>MUSZLA KONCERTOWA Dębica ul. Brzegowa 40</t>
  </si>
  <si>
    <t>MUSZLA KONCERTOWA Dębica ul. Rynek</t>
  </si>
  <si>
    <t>DK I KINO KOSMOS DĘBICA UL. LISA 3</t>
  </si>
  <si>
    <t xml:space="preserve"> czujki p.poż, czujki alarmowe, gasnice, hydranty</t>
  </si>
  <si>
    <t>Dębica, ul. Bojanowskiego 18 - Filia nr 1</t>
  </si>
  <si>
    <t>gaśnice, alarm</t>
  </si>
  <si>
    <t>Dębica, ul. Krakowska 75 - Filia nr 2</t>
  </si>
  <si>
    <t>gaśnice, żaluzje antywłamaniowe</t>
  </si>
  <si>
    <t>Dębica, ul. Sportowa 28 - Filia na 3</t>
  </si>
  <si>
    <t>Dębica, ul. Rzeszowska 15 - Filia nr 4</t>
  </si>
  <si>
    <t>gasnice, alarm</t>
  </si>
  <si>
    <t>X</t>
  </si>
  <si>
    <t>XIXwiek  przebudowa 2008r</t>
  </si>
  <si>
    <t>komputer stacjonarny</t>
  </si>
  <si>
    <t>2 km- rzeka</t>
  </si>
  <si>
    <t xml:space="preserve"> termomodernizacja 2011r.</t>
  </si>
  <si>
    <t>150 m</t>
  </si>
  <si>
    <t>Notebook Lenovo G70-70</t>
  </si>
  <si>
    <t>płyty kanałowe + żelbeton</t>
  </si>
  <si>
    <t>ul. Sobieskiego</t>
  </si>
  <si>
    <t>15.02.2012</t>
  </si>
  <si>
    <t>wartość odtworzniowa</t>
  </si>
  <si>
    <t>Tabela nr 4 - Wykaz pojazdów w Gminie Mieście Dębica</t>
  </si>
  <si>
    <t>Marka</t>
  </si>
  <si>
    <t>Typ, model</t>
  </si>
  <si>
    <t>Nr podw./ nadw.</t>
  </si>
  <si>
    <t>Nr rej.</t>
  </si>
  <si>
    <t>Rodzaj         (osobowy/ ciężarowy/ specjalny)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</si>
  <si>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</si>
  <si>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</si>
  <si>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</si>
  <si>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</si>
  <si>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</si>
  <si>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</si>
  <si>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Dopuszczalna masa całkowita</t>
  </si>
  <si>
    <t>Czy pojazd służy do nauki jazdy? (TAK/NIE)</t>
  </si>
  <si>
    <t>Przebieg</t>
  </si>
  <si>
    <t>Zabezpieczenia przeciwkradzieżowe</t>
  </si>
  <si>
    <r>
      <t xml:space="preserve"> Wartość pojazdu               </t>
    </r>
    <r>
      <rPr>
        <sz val="10"/>
        <rFont val="Arial"/>
        <family val="2"/>
      </rPr>
      <t xml:space="preserve"> </t>
    </r>
  </si>
  <si>
    <t>Okres ubezpieczenia OC i NW</t>
  </si>
  <si>
    <t>Okres ubezpieczenia AC i KR</t>
  </si>
  <si>
    <r>
      <t>Ryzyka podlegające ubezpieczeniu w danym pojeździe</t>
    </r>
    <r>
      <rPr>
        <b/>
        <sz val="10"/>
        <color indexed="10"/>
        <rFont val="Arial"/>
        <family val="2"/>
      </rPr>
      <t xml:space="preserve"> (wybrane ryzyka zaznaczone X)</t>
    </r>
  </si>
  <si>
    <t>Zielona Karta</t>
  </si>
  <si>
    <t>Od</t>
  </si>
  <si>
    <t>Do</t>
  </si>
  <si>
    <t>OC</t>
  </si>
  <si>
    <t>NW</t>
  </si>
  <si>
    <t>AC/KR</t>
  </si>
  <si>
    <t>ASS</t>
  </si>
  <si>
    <t>1. Urząd Miejski w Dębicy</t>
  </si>
  <si>
    <t>Daewoo</t>
  </si>
  <si>
    <t>Lanos 1,4 SE</t>
  </si>
  <si>
    <t>SUPTF69CDYW120445</t>
  </si>
  <si>
    <t>RDE H088</t>
  </si>
  <si>
    <t>OSOBOWY</t>
  </si>
  <si>
    <t>15.01.2001</t>
  </si>
  <si>
    <t>Volkswagen</t>
  </si>
  <si>
    <t xml:space="preserve"> Passat Combi B6 1,9 TDI</t>
  </si>
  <si>
    <t>WVWZZZ3CZ7E057507</t>
  </si>
  <si>
    <t>RDE 1W11</t>
  </si>
  <si>
    <t>18.09.2006</t>
  </si>
  <si>
    <t>ALARM</t>
  </si>
  <si>
    <t>Citroen Berlingo</t>
  </si>
  <si>
    <t>1,6 HDI</t>
  </si>
  <si>
    <t>FV7GJ9HXC8J047853</t>
  </si>
  <si>
    <t>RDE KT22</t>
  </si>
  <si>
    <t>14.03.2008</t>
  </si>
  <si>
    <t>Fiat Brava</t>
  </si>
  <si>
    <t>1,6 SX</t>
  </si>
  <si>
    <t>ZFA18200004801105</t>
  </si>
  <si>
    <t>RDE 2U11</t>
  </si>
  <si>
    <t>13.09.1999</t>
  </si>
  <si>
    <t>31.12.2016</t>
  </si>
  <si>
    <t>TATRA-METZ</t>
  </si>
  <si>
    <t>815 S3</t>
  </si>
  <si>
    <t>RDE EC66</t>
  </si>
  <si>
    <t>SPECJALNY</t>
  </si>
  <si>
    <t>21.12.1988</t>
  </si>
  <si>
    <t>11000,00 KG</t>
  </si>
  <si>
    <t>22300,00 KG</t>
  </si>
  <si>
    <t>2. Centrum Integracji Społecznej w Dębicy</t>
  </si>
  <si>
    <t>Mercedes Benz</t>
  </si>
  <si>
    <t>Sprinter 209 CDI</t>
  </si>
  <si>
    <t>WDB9062131N397933</t>
  </si>
  <si>
    <t>RDE VK11</t>
  </si>
  <si>
    <t>samochód ciężarowy</t>
  </si>
  <si>
    <t>2148,00 cm3</t>
  </si>
  <si>
    <t>14.08.2008</t>
  </si>
  <si>
    <t>915 kg</t>
  </si>
  <si>
    <t>3000 kg</t>
  </si>
  <si>
    <t>02.10.2016</t>
  </si>
  <si>
    <t>15.03.2016</t>
  </si>
  <si>
    <t>17.11.2016</t>
  </si>
  <si>
    <t>09.02.2016</t>
  </si>
  <si>
    <t>01.10.2016</t>
  </si>
  <si>
    <t>17.05.2016</t>
  </si>
  <si>
    <t>04.06.2016</t>
  </si>
  <si>
    <t>02.07.2016</t>
  </si>
  <si>
    <t>11.01.2017</t>
  </si>
  <si>
    <t>Mienie od ognia i innych zdarzeń</t>
  </si>
  <si>
    <t>OC dróg</t>
  </si>
  <si>
    <t>Szyby</t>
  </si>
  <si>
    <t>OC ogólne</t>
  </si>
  <si>
    <t>AC</t>
  </si>
  <si>
    <t>Kradzież</t>
  </si>
  <si>
    <t>Elektronika</t>
  </si>
  <si>
    <t>uszkodzenie latarni oraz znaku drogowego</t>
  </si>
  <si>
    <t>uszkodzenie szyby</t>
  </si>
  <si>
    <t>uszkodzenie pojazdu</t>
  </si>
  <si>
    <t>Uszkodzenie pojazdu</t>
  </si>
  <si>
    <t>zalanie pomieszczeń wskutek intensywnych opadów deszczu</t>
  </si>
  <si>
    <t>uszkodzenie pojazdu na drodze</t>
  </si>
  <si>
    <t>wybicie szyby w gablocie</t>
  </si>
  <si>
    <t>uszkodzenie ogrodzenia</t>
  </si>
  <si>
    <t>uszkodzenie latarni ulicznej wskutek uderzenia przez pojazd nieznanego sprawcy</t>
  </si>
  <si>
    <t>kradzież (wypełnienie furtki i bramy) i dewastacja (przęsła - 4 szt.) elementów ogrodzenia przez nieznanych sprawców</t>
  </si>
  <si>
    <t>uszkodzenie słupków odgradzających jezdnię przez nieznanego sprawcę</t>
  </si>
  <si>
    <t>kradzież 7,5mb łańcucha metalowego z ogrodzenia łańcuchowego typu U-12b</t>
  </si>
  <si>
    <t>kradzież 53 szt. drzwiczek stalowych wnękowych oraz 23szt. tabliczek zaciskowo-bezpiecznikowych ze słupów latarnii</t>
  </si>
  <si>
    <t>zniszczenie mienia ( przęsło ogrodzenia, tarcza urządzenia Twister" oraz oparcie urządzenia "Motyl")  wskutek aktu wandalizmu</t>
  </si>
  <si>
    <t>dewastacja placów zabaw</t>
  </si>
  <si>
    <t>Rezerwy</t>
  </si>
  <si>
    <t>w tym szkody w trakcie liwkidacji</t>
  </si>
  <si>
    <t>wybicie szyby</t>
  </si>
  <si>
    <t>wybicie szyby na klatce schodowej</t>
  </si>
  <si>
    <t>uszkodzenie centrali alarmowej wskutek przepięcia</t>
  </si>
  <si>
    <t>uszkodzenie systemu telewizji CCTV w wyniku wczesniejszych wyładowań atmosferycznych</t>
  </si>
  <si>
    <t>kradzież Laptopa Dell Vostro z sali</t>
  </si>
  <si>
    <t>zalanie budynku w wyniku wydostania się wody z urzadzeń wodno-kanalizacyjnych</t>
  </si>
  <si>
    <t>zalanie pomieszczeń oraz wyposażenia wskutek obfitych opadów deszczu</t>
  </si>
  <si>
    <t>Brak danych o ubezpieczonym</t>
  </si>
  <si>
    <t>nienależyte wykonanie czynności zarządcy nieruchomości</t>
  </si>
  <si>
    <t>Data szkody</t>
  </si>
  <si>
    <t>Zakładu Usług Miejskich Sp. z o.o. w Dębicy mieszczącym się przy ul. Ratuszowej 12 39-200 Dębica - miejsce składowania hali namiotowej i podestu sceniczny z zadaszeniem estradowym</t>
  </si>
  <si>
    <t>ok 700m rzeka</t>
  </si>
  <si>
    <t xml:space="preserve">Basen zewnetrzny  </t>
  </si>
  <si>
    <t>murowane wykończone okładzinami elewacyjnymi</t>
  </si>
  <si>
    <t>zelbetowe wylewane</t>
  </si>
  <si>
    <t>blacha powlekana , planele PCV</t>
  </si>
  <si>
    <t>ok 400 m</t>
  </si>
  <si>
    <t>termomodernizacja 2014 rok</t>
  </si>
  <si>
    <t>nd</t>
  </si>
  <si>
    <t xml:space="preserve">Budynek magazynowy </t>
  </si>
  <si>
    <t>magazyn</t>
  </si>
  <si>
    <t>ok 1988</t>
  </si>
  <si>
    <t>ul Sportowa Dębica</t>
  </si>
  <si>
    <t>konstrukcja słupowa stalowa</t>
  </si>
  <si>
    <t>PW-6 , papa termozgrzewalna</t>
  </si>
  <si>
    <t>Ogrodzenie ob..sport.zewn.</t>
  </si>
  <si>
    <t>Parking przy Domu Sportu i Rehabilitacji</t>
  </si>
  <si>
    <t>parking</t>
  </si>
  <si>
    <t>ul. Sportowa  Dębica</t>
  </si>
  <si>
    <t>ul.Sportowa 26 Dębica</t>
  </si>
  <si>
    <t>ok 500 m</t>
  </si>
  <si>
    <t>ul. Sportowa 26 Dębica</t>
  </si>
  <si>
    <t>słupy murowane, dzwigary stalowe</t>
  </si>
  <si>
    <t>ok 800 m</t>
  </si>
  <si>
    <t>Bud nr 23- Hala Sportowa Kościuszki</t>
  </si>
  <si>
    <t>dorby</t>
  </si>
  <si>
    <t>Kort tenisowy ze sztuczną nawierzchnią</t>
  </si>
  <si>
    <t>plac</t>
  </si>
  <si>
    <t>Boisko piłkarskie ul 23-go Sierpnia</t>
  </si>
  <si>
    <t>Ogrodzenie boiska 23-go Sierpnia</t>
  </si>
  <si>
    <t xml:space="preserve">nie </t>
  </si>
  <si>
    <t>ul. 23-go Sierpnia Dębica</t>
  </si>
  <si>
    <t xml:space="preserve">Boisko piłkarskie przy ul. Krasickiego </t>
  </si>
  <si>
    <t>Boisko piłkarskie Budzisz</t>
  </si>
  <si>
    <t>ul.Budzisz Dębica</t>
  </si>
  <si>
    <t>Oświetlenie boiska przy ul. Kraszewskiego</t>
  </si>
  <si>
    <t>Nawierzchnia boiska do piłki  przy ul. Wilhelma Macha</t>
  </si>
  <si>
    <t>Ogrodzenie boiska do piłki przy ul. Wilhelma Macha</t>
  </si>
  <si>
    <t>ul. Wilhelma Macha Dębica</t>
  </si>
  <si>
    <t>chodnik z kostki betonowej</t>
  </si>
  <si>
    <t>Ogrodzenie terenu "Blisko boisko"</t>
  </si>
  <si>
    <t>Boisko do piłki o sztuczneh nawierzchni :Orlik:ul. Strumskiego</t>
  </si>
  <si>
    <t>Boisko wielofunkcyjne Orlik przy ul. Strumskiego</t>
  </si>
  <si>
    <t>Pawilon modułowy na szatnie z wezłem sanitarnym</t>
  </si>
  <si>
    <t>szatniowo-sanitarny</t>
  </si>
  <si>
    <t>pcv bardzo dobry</t>
  </si>
  <si>
    <t>Oświetlenie boisk do piłki i wielofunkcyjnego przy ul. Strumskiego</t>
  </si>
  <si>
    <t xml:space="preserve">Chodnik wraz z podjazdem dla niepełnosprawnych  przy ul. Strumskiego </t>
  </si>
  <si>
    <t xml:space="preserve">Rozbudowa basenu rekreacyjnego wraz z chodnikami zewn, zagospodaroawniem wokół budynku wraz z oświetleniem przy ul. Piłsudskiego </t>
  </si>
  <si>
    <t xml:space="preserve">Basen sportowy 25m przy ul. Piłsudskiego </t>
  </si>
  <si>
    <t>mury,cegła</t>
  </si>
  <si>
    <t>konstrukcja stalowa trójnawowa, dźwigary przestrzenne o przekroju trójkątnym dwuspadowe, pokryta warstwami izolacji i papy termozgrzewalne</t>
  </si>
  <si>
    <t>ok 700 m rzeka</t>
  </si>
  <si>
    <t>drukarka fiskalna Elzab ( HBiL)</t>
  </si>
  <si>
    <t>Kasa Elzab ( HS)</t>
  </si>
  <si>
    <t>Komputerowy system obsługi klienta ( bramki HBiL)</t>
  </si>
  <si>
    <t xml:space="preserve">Kasa Elzab ( HL) </t>
  </si>
  <si>
    <t>komputer przenośny -notebook</t>
  </si>
  <si>
    <t>Laptop Acer Aspire E5-571</t>
  </si>
  <si>
    <t xml:space="preserve">Notebook G50-30 </t>
  </si>
  <si>
    <t>Lokal Nr 1 - Dom Sportu i Rehabilitacji wraz z solarami</t>
  </si>
  <si>
    <t>Hala basenów i lodowiska wraz z solarami</t>
  </si>
  <si>
    <t>Informacje o szkodach w ostatnich 3 latach</t>
  </si>
  <si>
    <t>2. Miejski Ośrodek Kultury</t>
  </si>
  <si>
    <t>3. Miejska i Powiatowa Biblioteka Publiczna w Dębicy</t>
  </si>
  <si>
    <t>W podanej kwocie ujęto wartość hali namiotowej 20x15m i składanej modułowej estrady z zadaszeniem wykorzystywanej w trakcie imprez na terenie Miasta Debica oraz wynajmowanych podmiotom zewnętrznym (wartość odpowiednio: 113 405,10 zł i  85 379,35 zł)</t>
  </si>
  <si>
    <t>2. Miejskie Gimnazjum nr 1</t>
  </si>
  <si>
    <t>3. Miejskie Gimnazjum nr 2</t>
  </si>
  <si>
    <t>4. Miejskie Gimnazjum nr 4</t>
  </si>
  <si>
    <t>5. Zespół Szkół nr 1</t>
  </si>
  <si>
    <t>6. Szkoła Podstawowa nr 2 im. Królowej Jadwigi</t>
  </si>
  <si>
    <t>7. Publiczna Szkoła Podstawowa nr 3</t>
  </si>
  <si>
    <t>8. Szkoła Podstawowa nr 8 im. Jana Pawła II</t>
  </si>
  <si>
    <t>9. Publiczna Szkoła Podstawowa nr 9</t>
  </si>
  <si>
    <t>11. Publiczna Szkoła Podstawowa nr 11 z Oddziałami Integracyjnymi</t>
  </si>
  <si>
    <t>12. Szkoła Podstawowa nr 12</t>
  </si>
  <si>
    <t>13. Przedszkole Miejskie nr 1</t>
  </si>
  <si>
    <t>14. Przedszkole Miejskie nr 2 Integracyjne</t>
  </si>
  <si>
    <t>15. Przedszkole Miejskie nr 4</t>
  </si>
  <si>
    <t>16. Przedszkole Miejskie nr 5</t>
  </si>
  <si>
    <t>17. Przedszkole Miejskie nr 6</t>
  </si>
  <si>
    <t>18. Przedszkole Miejskie nr 7</t>
  </si>
  <si>
    <t>19. Przedszkole Miejskie nr 8</t>
  </si>
  <si>
    <t>20. Przedszkole Miejskie nr 9</t>
  </si>
  <si>
    <t>21. Przedszkole Miejskie nr 10</t>
  </si>
  <si>
    <t>22. Przedszkole Miejskie nr 11</t>
  </si>
  <si>
    <t>23. Przedszkole Miejskie nr 12</t>
  </si>
  <si>
    <t>14. Przedszkole Miejskie nr 2 - Integracyjne</t>
  </si>
  <si>
    <t xml:space="preserve">1. Miejskie Gimnazjum nr 1 </t>
  </si>
  <si>
    <t>3. Zespół Szkół nr 1</t>
  </si>
  <si>
    <t>4. Szkoła Podstawowa nr 2 im. Królowej Jadwigi</t>
  </si>
  <si>
    <t>5. Publiczna Szkoła Podstawowa nr 9</t>
  </si>
  <si>
    <t>6. Szkoła Podstawowa nr 10</t>
  </si>
  <si>
    <t>7. Szkoła Podstawowa nr 12</t>
  </si>
  <si>
    <t xml:space="preserve">8. Przedszkole Miejskie nr 1 </t>
  </si>
  <si>
    <t>9. Przedszkole Miejskie nr 2 - Integracyjne</t>
  </si>
  <si>
    <t>10. Przedszkole Miejskie nr 7</t>
  </si>
  <si>
    <t>11. Żłobek Miejski</t>
  </si>
  <si>
    <t>Liczba uczniów/ wychowanków</t>
  </si>
  <si>
    <t>Suma wypłaconych odszkodowań</t>
  </si>
  <si>
    <t xml:space="preserve">odległość od najbliższej rzeki lub innego zbiornika wodnego (proszę podać od czego) </t>
  </si>
  <si>
    <t>holowanie</t>
  </si>
  <si>
    <t>pojazd zastępczy</t>
  </si>
  <si>
    <t>min. 100 km</t>
  </si>
  <si>
    <t>min. 300 km</t>
  </si>
  <si>
    <t>min. 3 dni</t>
  </si>
  <si>
    <t>-------</t>
  </si>
  <si>
    <t>39-200 Dębica, ul. Brzegowa 42</t>
  </si>
  <si>
    <t>Kręgielnia, 39-200 Dębica, ul. Brzegowa 42</t>
  </si>
  <si>
    <t>zestawy komputerowe HP Compaq 6300 Pro MT+monitor</t>
  </si>
  <si>
    <t>Serwer IBM Systemx3100 M4 Xenon E3-1200v2 (obsługujący 35 mieszkańców)</t>
  </si>
  <si>
    <t xml:space="preserve">Serwer główny (węzeł główny, serwerownia Urząd Miejski)  </t>
  </si>
  <si>
    <t>Filtr treści (Web filter 410 RAVK 1U z licencją)</t>
  </si>
  <si>
    <r>
      <t xml:space="preserve">Zestaw komputerowy - 35 szt. </t>
    </r>
    <r>
      <rPr>
        <b/>
        <sz val="10"/>
        <rFont val="Arial"/>
        <family val="2"/>
      </rPr>
      <t xml:space="preserve">Sprzęt przekazany mieszkańcom </t>
    </r>
    <r>
      <rPr>
        <sz val="10"/>
        <rFont val="Arial"/>
        <family val="2"/>
      </rPr>
      <t>Dębicy w ramach projektu</t>
    </r>
  </si>
  <si>
    <t>1. Urząd Miejski - ubezpieczenie w ramach odrębnej polisy</t>
  </si>
  <si>
    <t>8411Z</t>
  </si>
  <si>
    <t>8010C</t>
  </si>
  <si>
    <t>OsiedleMatejki 19, 39-200 Dębica</t>
  </si>
  <si>
    <t>ubezpiecza Urzad Miejski w Dębicy</t>
  </si>
  <si>
    <t>użyczony przez U.M.D-ca</t>
  </si>
  <si>
    <t>Tabela nr 2 - Wykaz budynków i budowli w Gminie Miasto Dębica</t>
  </si>
  <si>
    <t>Tabela nr 3 - Wykaz sprzętu elektronicznego w Gminie Miasto Dębica</t>
  </si>
  <si>
    <t>Tabela nr 5 - Szkodowość w Gminie Miasto Dębica</t>
  </si>
  <si>
    <t>Tabela nr 1 - Informacje ogólne do oceny ryzyka w Gminie Miasto Dębica</t>
  </si>
  <si>
    <t>1230m</t>
  </si>
  <si>
    <t>1300m</t>
  </si>
  <si>
    <t>1500m</t>
  </si>
  <si>
    <t>1490m</t>
  </si>
  <si>
    <t>1520m</t>
  </si>
  <si>
    <t>1780m</t>
  </si>
  <si>
    <t>1270m</t>
  </si>
  <si>
    <t>1420m</t>
  </si>
  <si>
    <t>1150m</t>
  </si>
  <si>
    <t>27520m</t>
  </si>
  <si>
    <t>2360m</t>
  </si>
  <si>
    <t>1800m</t>
  </si>
  <si>
    <t>535m</t>
  </si>
  <si>
    <t>540m</t>
  </si>
  <si>
    <t>1700m</t>
  </si>
  <si>
    <t>2040m</t>
  </si>
  <si>
    <t>2585m</t>
  </si>
  <si>
    <t>1685m</t>
  </si>
  <si>
    <t>16.05.2017</t>
  </si>
  <si>
    <t>03.06.2017</t>
  </si>
  <si>
    <t>01.07.2017</t>
  </si>
  <si>
    <t>31.12.2017</t>
  </si>
  <si>
    <t>01.01.2017</t>
  </si>
  <si>
    <t>10.01.2018</t>
  </si>
  <si>
    <t>30.12.2017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</si>
</sst>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#,##0.00&quot; zł&quot;"/>
    <numFmt numFmtId="167" formatCode="#,##0.00&quot; zł&quot;;[Red]\-#,##0.00&quot; zł&quot;"/>
    <numFmt numFmtId="168" formatCode="d/mm/yyyy"/>
    <numFmt numFmtId="169" formatCode="\ #,##0.00&quot; zł &quot;;\-#,##0.00&quot; zł &quot;;&quot; -&quot;#&quot; zł &quot;;@\ "/>
    <numFmt numFmtId="170" formatCode="#,##0.00&quot; zł &quot;;\-#,##0.00&quot; zł &quot;;&quot; -&quot;#&quot; zł &quot;;@\ "/>
  </numFmts>
  <fonts count="6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u val="single"/>
      <sz val="12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10"/>
      <color indexed="8"/>
      <name val="Czcionka tekstu podstawowego"/>
      <family val="2"/>
    </font>
    <font>
      <sz val="10"/>
      <name val="Czcionka tekstu podstawowego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8"/>
      <name val="Czcionka tekstu podstawowego"/>
      <family val="0"/>
    </font>
    <font>
      <b/>
      <sz val="13"/>
      <name val="Arial"/>
      <family val="2"/>
    </font>
    <font>
      <b/>
      <i/>
      <sz val="11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8"/>
      <color indexed="59"/>
      <name val="Calibri Light"/>
      <family val="2"/>
    </font>
    <font>
      <b/>
      <sz val="15"/>
      <color indexed="59"/>
      <name val="Czcionka tekstu podstawowego"/>
      <family val="2"/>
    </font>
    <font>
      <b/>
      <sz val="13"/>
      <color indexed="59"/>
      <name val="Czcionka tekstu podstawowego"/>
      <family val="2"/>
    </font>
    <font>
      <b/>
      <sz val="11"/>
      <color indexed="59"/>
      <name val="Czcionka tekstu podstawowego"/>
      <family val="2"/>
    </font>
    <font>
      <sz val="11"/>
      <color indexed="1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 style="thin">
        <color indexed="59"/>
      </left>
      <right/>
      <top/>
      <bottom/>
    </border>
    <border>
      <left/>
      <right/>
      <top style="thin">
        <color indexed="59"/>
      </top>
      <bottom style="thin">
        <color indexed="59"/>
      </bottom>
    </border>
    <border>
      <left/>
      <right/>
      <top style="thin">
        <color indexed="59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59"/>
      </left>
      <right/>
      <top/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/>
    </border>
    <border>
      <left/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/>
      <right/>
      <top/>
      <bottom style="thin">
        <color indexed="59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59"/>
      </right>
      <top/>
      <bottom style="thin">
        <color indexed="59"/>
      </bottom>
    </border>
    <border>
      <left style="thin">
        <color indexed="59"/>
      </left>
      <right style="thin">
        <color indexed="59"/>
      </right>
      <top/>
      <bottom/>
    </border>
    <border>
      <left style="thin">
        <color indexed="59"/>
      </left>
      <right style="thin"/>
      <top style="thin">
        <color indexed="59"/>
      </top>
      <bottom/>
    </border>
    <border>
      <left style="thin">
        <color indexed="59"/>
      </left>
      <right style="thin"/>
      <top/>
      <bottom/>
    </border>
    <border>
      <left style="thin">
        <color indexed="59"/>
      </left>
      <right style="thin"/>
      <top/>
      <bottom style="thin">
        <color indexed="59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>
        <color indexed="8"/>
      </left>
      <right style="thin">
        <color indexed="59"/>
      </right>
      <top style="thin">
        <color indexed="59"/>
      </top>
      <bottom/>
    </border>
    <border>
      <left style="thin">
        <color indexed="8"/>
      </left>
      <right style="thin">
        <color indexed="59"/>
      </right>
      <top/>
      <bottom/>
    </border>
    <border>
      <left style="thin">
        <color indexed="8"/>
      </left>
      <right style="thin">
        <color indexed="59"/>
      </right>
      <top/>
      <bottom style="thin">
        <color indexed="5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</borders>
  <cellStyleXfs count="4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1" fillId="3" borderId="0" applyNumberFormat="0" applyAlignment="0" applyProtection="0"/>
    <xf numFmtId="0" fontId="1" fillId="3" borderId="0" applyNumberFormat="0" applyAlignment="0" applyProtection="0"/>
    <xf numFmtId="0" fontId="1" fillId="3" borderId="0" applyNumberFormat="0" applyAlignment="0" applyProtection="0"/>
    <xf numFmtId="0" fontId="1" fillId="3" borderId="0" applyNumberFormat="0" applyAlignment="0" applyProtection="0"/>
    <xf numFmtId="0" fontId="1" fillId="3" borderId="0" applyNumberFormat="0" applyAlignment="0" applyProtection="0"/>
    <xf numFmtId="0" fontId="1" fillId="3" borderId="0" applyNumberFormat="0" applyAlignment="0" applyProtection="0"/>
    <xf numFmtId="0" fontId="1" fillId="3" borderId="0" applyNumberFormat="0" applyAlignment="0" applyProtection="0"/>
    <xf numFmtId="0" fontId="48" fillId="4" borderId="0" applyNumberFormat="0" applyBorder="0" applyAlignment="0" applyProtection="0"/>
    <xf numFmtId="0" fontId="1" fillId="5" borderId="0" applyNumberFormat="0" applyAlignment="0" applyProtection="0"/>
    <xf numFmtId="0" fontId="1" fillId="5" borderId="0" applyNumberFormat="0" applyAlignment="0" applyProtection="0"/>
    <xf numFmtId="0" fontId="1" fillId="5" borderId="0" applyNumberFormat="0" applyAlignment="0" applyProtection="0"/>
    <xf numFmtId="0" fontId="1" fillId="5" borderId="0" applyNumberFormat="0" applyAlignment="0" applyProtection="0"/>
    <xf numFmtId="0" fontId="1" fillId="5" borderId="0" applyNumberFormat="0" applyAlignment="0" applyProtection="0"/>
    <xf numFmtId="0" fontId="1" fillId="5" borderId="0" applyNumberFormat="0" applyAlignment="0" applyProtection="0"/>
    <xf numFmtId="0" fontId="1" fillId="5" borderId="0" applyNumberFormat="0" applyAlignment="0" applyProtection="0"/>
    <xf numFmtId="0" fontId="48" fillId="6" borderId="0" applyNumberFormat="0" applyBorder="0" applyAlignment="0" applyProtection="0"/>
    <xf numFmtId="0" fontId="1" fillId="7" borderId="0" applyNumberFormat="0" applyAlignment="0" applyProtection="0"/>
    <xf numFmtId="0" fontId="1" fillId="7" borderId="0" applyNumberFormat="0" applyAlignment="0" applyProtection="0"/>
    <xf numFmtId="0" fontId="1" fillId="7" borderId="0" applyNumberFormat="0" applyAlignment="0" applyProtection="0"/>
    <xf numFmtId="0" fontId="1" fillId="7" borderId="0" applyNumberFormat="0" applyAlignment="0" applyProtection="0"/>
    <xf numFmtId="0" fontId="1" fillId="7" borderId="0" applyNumberFormat="0" applyAlignment="0" applyProtection="0"/>
    <xf numFmtId="0" fontId="1" fillId="7" borderId="0" applyNumberFormat="0" applyAlignment="0" applyProtection="0"/>
    <xf numFmtId="0" fontId="1" fillId="7" borderId="0" applyNumberFormat="0" applyAlignment="0" applyProtection="0"/>
    <xf numFmtId="0" fontId="48" fillId="8" borderId="0" applyNumberFormat="0" applyBorder="0" applyAlignment="0" applyProtection="0"/>
    <xf numFmtId="0" fontId="1" fillId="9" borderId="0" applyNumberFormat="0" applyAlignment="0" applyProtection="0"/>
    <xf numFmtId="0" fontId="1" fillId="9" borderId="0" applyNumberFormat="0" applyAlignment="0" applyProtection="0"/>
    <xf numFmtId="0" fontId="1" fillId="9" borderId="0" applyNumberFormat="0" applyAlignment="0" applyProtection="0"/>
    <xf numFmtId="0" fontId="1" fillId="9" borderId="0" applyNumberFormat="0" applyAlignment="0" applyProtection="0"/>
    <xf numFmtId="0" fontId="1" fillId="9" borderId="0" applyNumberFormat="0" applyAlignment="0" applyProtection="0"/>
    <xf numFmtId="0" fontId="1" fillId="9" borderId="0" applyNumberFormat="0" applyAlignment="0" applyProtection="0"/>
    <xf numFmtId="0" fontId="1" fillId="9" borderId="0" applyNumberFormat="0" applyAlignment="0" applyProtection="0"/>
    <xf numFmtId="0" fontId="48" fillId="10" borderId="0" applyNumberFormat="0" applyBorder="0" applyAlignment="0" applyProtection="0"/>
    <xf numFmtId="0" fontId="1" fillId="11" borderId="0" applyNumberFormat="0" applyAlignment="0" applyProtection="0"/>
    <xf numFmtId="0" fontId="1" fillId="11" borderId="0" applyNumberFormat="0" applyAlignment="0" applyProtection="0"/>
    <xf numFmtId="0" fontId="1" fillId="11" borderId="0" applyNumberFormat="0" applyAlignment="0" applyProtection="0"/>
    <xf numFmtId="0" fontId="1" fillId="11" borderId="0" applyNumberFormat="0" applyAlignment="0" applyProtection="0"/>
    <xf numFmtId="0" fontId="1" fillId="11" borderId="0" applyNumberFormat="0" applyAlignment="0" applyProtection="0"/>
    <xf numFmtId="0" fontId="1" fillId="11" borderId="0" applyNumberFormat="0" applyAlignment="0" applyProtection="0"/>
    <xf numFmtId="0" fontId="1" fillId="11" borderId="0" applyNumberFormat="0" applyAlignment="0" applyProtection="0"/>
    <xf numFmtId="0" fontId="48" fillId="12" borderId="0" applyNumberFormat="0" applyBorder="0" applyAlignment="0" applyProtection="0"/>
    <xf numFmtId="0" fontId="1" fillId="13" borderId="0" applyNumberFormat="0" applyAlignment="0" applyProtection="0"/>
    <xf numFmtId="0" fontId="1" fillId="13" borderId="0" applyNumberFormat="0" applyAlignment="0" applyProtection="0"/>
    <xf numFmtId="0" fontId="1" fillId="13" borderId="0" applyNumberFormat="0" applyAlignment="0" applyProtection="0"/>
    <xf numFmtId="0" fontId="1" fillId="13" borderId="0" applyNumberFormat="0" applyAlignment="0" applyProtection="0"/>
    <xf numFmtId="0" fontId="1" fillId="13" borderId="0" applyNumberFormat="0" applyAlignment="0" applyProtection="0"/>
    <xf numFmtId="0" fontId="1" fillId="13" borderId="0" applyNumberFormat="0" applyAlignment="0" applyProtection="0"/>
    <xf numFmtId="0" fontId="1" fillId="13" borderId="0" applyNumberFormat="0" applyAlignment="0" applyProtection="0"/>
    <xf numFmtId="0" fontId="48" fillId="14" borderId="0" applyNumberFormat="0" applyBorder="0" applyAlignment="0" applyProtection="0"/>
    <xf numFmtId="0" fontId="1" fillId="15" borderId="0" applyNumberFormat="0" applyAlignment="0" applyProtection="0"/>
    <xf numFmtId="0" fontId="1" fillId="15" borderId="0" applyNumberFormat="0" applyAlignment="0" applyProtection="0"/>
    <xf numFmtId="0" fontId="1" fillId="15" borderId="0" applyNumberFormat="0" applyAlignment="0" applyProtection="0"/>
    <xf numFmtId="0" fontId="1" fillId="15" borderId="0" applyNumberFormat="0" applyAlignment="0" applyProtection="0"/>
    <xf numFmtId="0" fontId="1" fillId="15" borderId="0" applyNumberFormat="0" applyAlignment="0" applyProtection="0"/>
    <xf numFmtId="0" fontId="1" fillId="15" borderId="0" applyNumberFormat="0" applyAlignment="0" applyProtection="0"/>
    <xf numFmtId="0" fontId="1" fillId="15" borderId="0" applyNumberFormat="0" applyAlignment="0" applyProtection="0"/>
    <xf numFmtId="0" fontId="48" fillId="16" borderId="0" applyNumberFormat="0" applyBorder="0" applyAlignment="0" applyProtection="0"/>
    <xf numFmtId="0" fontId="1" fillId="17" borderId="0" applyNumberFormat="0" applyAlignment="0" applyProtection="0"/>
    <xf numFmtId="0" fontId="1" fillId="17" borderId="0" applyNumberFormat="0" applyAlignment="0" applyProtection="0"/>
    <xf numFmtId="0" fontId="1" fillId="17" borderId="0" applyNumberFormat="0" applyAlignment="0" applyProtection="0"/>
    <xf numFmtId="0" fontId="1" fillId="17" borderId="0" applyNumberFormat="0" applyAlignment="0" applyProtection="0"/>
    <xf numFmtId="0" fontId="1" fillId="17" borderId="0" applyNumberFormat="0" applyAlignment="0" applyProtection="0"/>
    <xf numFmtId="0" fontId="1" fillId="17" borderId="0" applyNumberFormat="0" applyAlignment="0" applyProtection="0"/>
    <xf numFmtId="0" fontId="1" fillId="17" borderId="0" applyNumberFormat="0" applyAlignment="0" applyProtection="0"/>
    <xf numFmtId="0" fontId="48" fillId="18" borderId="0" applyNumberFormat="0" applyBorder="0" applyAlignment="0" applyProtection="0"/>
    <xf numFmtId="0" fontId="1" fillId="19" borderId="0" applyNumberFormat="0" applyAlignment="0" applyProtection="0"/>
    <xf numFmtId="0" fontId="1" fillId="20" borderId="0" applyNumberFormat="0" applyAlignment="0" applyProtection="0"/>
    <xf numFmtId="0" fontId="1" fillId="19" borderId="0" applyNumberFormat="0" applyAlignment="0" applyProtection="0"/>
    <xf numFmtId="0" fontId="1" fillId="20" borderId="0" applyNumberFormat="0" applyAlignment="0" applyProtection="0"/>
    <xf numFmtId="0" fontId="1" fillId="19" borderId="0" applyNumberFormat="0" applyAlignment="0" applyProtection="0"/>
    <xf numFmtId="0" fontId="1" fillId="20" borderId="0" applyNumberFormat="0" applyAlignment="0" applyProtection="0"/>
    <xf numFmtId="0" fontId="1" fillId="19" borderId="0" applyNumberFormat="0" applyAlignment="0" applyProtection="0"/>
    <xf numFmtId="0" fontId="1" fillId="20" borderId="0" applyNumberFormat="0" applyAlignment="0" applyProtection="0"/>
    <xf numFmtId="0" fontId="1" fillId="19" borderId="0" applyNumberFormat="0" applyAlignment="0" applyProtection="0"/>
    <xf numFmtId="0" fontId="1" fillId="20" borderId="0" applyNumberFormat="0" applyAlignment="0" applyProtection="0"/>
    <xf numFmtId="0" fontId="1" fillId="19" borderId="0" applyNumberFormat="0" applyAlignment="0" applyProtection="0"/>
    <xf numFmtId="0" fontId="1" fillId="20" borderId="0" applyNumberFormat="0" applyAlignment="0" applyProtection="0"/>
    <xf numFmtId="0" fontId="1" fillId="19" borderId="0" applyNumberFormat="0" applyAlignment="0" applyProtection="0"/>
    <xf numFmtId="0" fontId="1" fillId="20" borderId="0" applyNumberFormat="0" applyAlignment="0" applyProtection="0"/>
    <xf numFmtId="0" fontId="48" fillId="21" borderId="0" applyNumberFormat="0" applyBorder="0" applyAlignment="0" applyProtection="0"/>
    <xf numFmtId="0" fontId="1" fillId="9" borderId="0" applyNumberFormat="0" applyAlignment="0" applyProtection="0"/>
    <xf numFmtId="0" fontId="1" fillId="9" borderId="0" applyNumberFormat="0" applyAlignment="0" applyProtection="0"/>
    <xf numFmtId="0" fontId="1" fillId="9" borderId="0" applyNumberFormat="0" applyAlignment="0" applyProtection="0"/>
    <xf numFmtId="0" fontId="1" fillId="9" borderId="0" applyNumberFormat="0" applyAlignment="0" applyProtection="0"/>
    <xf numFmtId="0" fontId="1" fillId="9" borderId="0" applyNumberFormat="0" applyAlignment="0" applyProtection="0"/>
    <xf numFmtId="0" fontId="1" fillId="9" borderId="0" applyNumberFormat="0" applyAlignment="0" applyProtection="0"/>
    <xf numFmtId="0" fontId="1" fillId="9" borderId="0" applyNumberFormat="0" applyAlignment="0" applyProtection="0"/>
    <xf numFmtId="0" fontId="48" fillId="22" borderId="0" applyNumberFormat="0" applyBorder="0" applyAlignment="0" applyProtection="0"/>
    <xf numFmtId="0" fontId="1" fillId="15" borderId="0" applyNumberFormat="0" applyAlignment="0" applyProtection="0"/>
    <xf numFmtId="0" fontId="1" fillId="15" borderId="0" applyNumberFormat="0" applyAlignment="0" applyProtection="0"/>
    <xf numFmtId="0" fontId="1" fillId="15" borderId="0" applyNumberFormat="0" applyAlignment="0" applyProtection="0"/>
    <xf numFmtId="0" fontId="1" fillId="15" borderId="0" applyNumberFormat="0" applyAlignment="0" applyProtection="0"/>
    <xf numFmtId="0" fontId="1" fillId="15" borderId="0" applyNumberFormat="0" applyAlignment="0" applyProtection="0"/>
    <xf numFmtId="0" fontId="1" fillId="15" borderId="0" applyNumberFormat="0" applyAlignment="0" applyProtection="0"/>
    <xf numFmtId="0" fontId="1" fillId="15" borderId="0" applyNumberFormat="0" applyAlignment="0" applyProtection="0"/>
    <xf numFmtId="0" fontId="48" fillId="23" borderId="0" applyNumberFormat="0" applyBorder="0" applyAlignment="0" applyProtection="0"/>
    <xf numFmtId="0" fontId="1" fillId="24" borderId="0" applyNumberFormat="0" applyAlignment="0" applyProtection="0"/>
    <xf numFmtId="0" fontId="1" fillId="25" borderId="0" applyNumberFormat="0" applyAlignment="0" applyProtection="0"/>
    <xf numFmtId="0" fontId="1" fillId="24" borderId="0" applyNumberFormat="0" applyAlignment="0" applyProtection="0"/>
    <xf numFmtId="0" fontId="1" fillId="25" borderId="0" applyNumberFormat="0" applyAlignment="0" applyProtection="0"/>
    <xf numFmtId="0" fontId="1" fillId="24" borderId="0" applyNumberFormat="0" applyAlignment="0" applyProtection="0"/>
    <xf numFmtId="0" fontId="1" fillId="25" borderId="0" applyNumberFormat="0" applyAlignment="0" applyProtection="0"/>
    <xf numFmtId="0" fontId="1" fillId="24" borderId="0" applyNumberFormat="0" applyAlignment="0" applyProtection="0"/>
    <xf numFmtId="0" fontId="1" fillId="25" borderId="0" applyNumberFormat="0" applyAlignment="0" applyProtection="0"/>
    <xf numFmtId="0" fontId="1" fillId="24" borderId="0" applyNumberFormat="0" applyAlignment="0" applyProtection="0"/>
    <xf numFmtId="0" fontId="1" fillId="25" borderId="0" applyNumberFormat="0" applyAlignment="0" applyProtection="0"/>
    <xf numFmtId="0" fontId="1" fillId="24" borderId="0" applyNumberFormat="0" applyAlignment="0" applyProtection="0"/>
    <xf numFmtId="0" fontId="1" fillId="25" borderId="0" applyNumberFormat="0" applyAlignment="0" applyProtection="0"/>
    <xf numFmtId="0" fontId="1" fillId="24" borderId="0" applyNumberFormat="0" applyAlignment="0" applyProtection="0"/>
    <xf numFmtId="0" fontId="1" fillId="25" borderId="0" applyNumberFormat="0" applyAlignment="0" applyProtection="0"/>
    <xf numFmtId="0" fontId="49" fillId="26" borderId="0" applyNumberFormat="0" applyBorder="0" applyAlignment="0" applyProtection="0"/>
    <xf numFmtId="0" fontId="2" fillId="27" borderId="0" applyNumberFormat="0" applyAlignment="0" applyProtection="0"/>
    <xf numFmtId="0" fontId="2" fillId="28" borderId="0" applyNumberFormat="0" applyAlignment="0" applyProtection="0"/>
    <xf numFmtId="0" fontId="2" fillId="27" borderId="0" applyNumberFormat="0" applyAlignment="0" applyProtection="0"/>
    <xf numFmtId="0" fontId="2" fillId="28" borderId="0" applyNumberFormat="0" applyAlignment="0" applyProtection="0"/>
    <xf numFmtId="0" fontId="2" fillId="27" borderId="0" applyNumberFormat="0" applyAlignment="0" applyProtection="0"/>
    <xf numFmtId="0" fontId="2" fillId="28" borderId="0" applyNumberFormat="0" applyAlignment="0" applyProtection="0"/>
    <xf numFmtId="0" fontId="2" fillId="27" borderId="0" applyNumberFormat="0" applyAlignment="0" applyProtection="0"/>
    <xf numFmtId="0" fontId="2" fillId="28" borderId="0" applyNumberFormat="0" applyAlignment="0" applyProtection="0"/>
    <xf numFmtId="0" fontId="2" fillId="27" borderId="0" applyNumberFormat="0" applyAlignment="0" applyProtection="0"/>
    <xf numFmtId="0" fontId="2" fillId="28" borderId="0" applyNumberFormat="0" applyAlignment="0" applyProtection="0"/>
    <xf numFmtId="0" fontId="2" fillId="27" borderId="0" applyNumberFormat="0" applyAlignment="0" applyProtection="0"/>
    <xf numFmtId="0" fontId="2" fillId="28" borderId="0" applyNumberFormat="0" applyAlignment="0" applyProtection="0"/>
    <xf numFmtId="0" fontId="2" fillId="27" borderId="0" applyNumberFormat="0" applyAlignment="0" applyProtection="0"/>
    <xf numFmtId="0" fontId="2" fillId="28" borderId="0" applyNumberFormat="0" applyAlignment="0" applyProtection="0"/>
    <xf numFmtId="0" fontId="49" fillId="29" borderId="0" applyNumberFormat="0" applyBorder="0" applyAlignment="0" applyProtection="0"/>
    <xf numFmtId="0" fontId="2" fillId="17" borderId="0" applyNumberFormat="0" applyAlignment="0" applyProtection="0"/>
    <xf numFmtId="0" fontId="2" fillId="17" borderId="0" applyNumberFormat="0" applyAlignment="0" applyProtection="0"/>
    <xf numFmtId="0" fontId="2" fillId="17" borderId="0" applyNumberFormat="0" applyAlignment="0" applyProtection="0"/>
    <xf numFmtId="0" fontId="2" fillId="17" borderId="0" applyNumberFormat="0" applyAlignment="0" applyProtection="0"/>
    <xf numFmtId="0" fontId="2" fillId="17" borderId="0" applyNumberFormat="0" applyAlignment="0" applyProtection="0"/>
    <xf numFmtId="0" fontId="2" fillId="17" borderId="0" applyNumberFormat="0" applyAlignment="0" applyProtection="0"/>
    <xf numFmtId="0" fontId="2" fillId="17" borderId="0" applyNumberFormat="0" applyAlignment="0" applyProtection="0"/>
    <xf numFmtId="0" fontId="49" fillId="30" borderId="0" applyNumberFormat="0" applyBorder="0" applyAlignment="0" applyProtection="0"/>
    <xf numFmtId="0" fontId="2" fillId="19" borderId="0" applyNumberFormat="0" applyAlignment="0" applyProtection="0"/>
    <xf numFmtId="0" fontId="2" fillId="20" borderId="0" applyNumberFormat="0" applyAlignment="0" applyProtection="0"/>
    <xf numFmtId="0" fontId="2" fillId="19" borderId="0" applyNumberFormat="0" applyAlignment="0" applyProtection="0"/>
    <xf numFmtId="0" fontId="2" fillId="20" borderId="0" applyNumberFormat="0" applyAlignment="0" applyProtection="0"/>
    <xf numFmtId="0" fontId="2" fillId="19" borderId="0" applyNumberFormat="0" applyAlignment="0" applyProtection="0"/>
    <xf numFmtId="0" fontId="2" fillId="20" borderId="0" applyNumberFormat="0" applyAlignment="0" applyProtection="0"/>
    <xf numFmtId="0" fontId="2" fillId="19" borderId="0" applyNumberFormat="0" applyAlignment="0" applyProtection="0"/>
    <xf numFmtId="0" fontId="2" fillId="20" borderId="0" applyNumberFormat="0" applyAlignment="0" applyProtection="0"/>
    <xf numFmtId="0" fontId="2" fillId="19" borderId="0" applyNumberFormat="0" applyAlignment="0" applyProtection="0"/>
    <xf numFmtId="0" fontId="2" fillId="20" borderId="0" applyNumberFormat="0" applyAlignment="0" applyProtection="0"/>
    <xf numFmtId="0" fontId="2" fillId="19" borderId="0" applyNumberFormat="0" applyAlignment="0" applyProtection="0"/>
    <xf numFmtId="0" fontId="2" fillId="20" borderId="0" applyNumberFormat="0" applyAlignment="0" applyProtection="0"/>
    <xf numFmtId="0" fontId="2" fillId="19" borderId="0" applyNumberFormat="0" applyAlignment="0" applyProtection="0"/>
    <xf numFmtId="0" fontId="2" fillId="20" borderId="0" applyNumberFormat="0" applyAlignment="0" applyProtection="0"/>
    <xf numFmtId="0" fontId="49" fillId="31" borderId="0" applyNumberFormat="0" applyBorder="0" applyAlignment="0" applyProtection="0"/>
    <xf numFmtId="0" fontId="2" fillId="32" borderId="0" applyNumberFormat="0" applyAlignment="0" applyProtection="0"/>
    <xf numFmtId="0" fontId="2" fillId="32" borderId="0" applyNumberFormat="0" applyAlignment="0" applyProtection="0"/>
    <xf numFmtId="0" fontId="2" fillId="32" borderId="0" applyNumberFormat="0" applyAlignment="0" applyProtection="0"/>
    <xf numFmtId="0" fontId="2" fillId="32" borderId="0" applyNumberFormat="0" applyAlignment="0" applyProtection="0"/>
    <xf numFmtId="0" fontId="2" fillId="32" borderId="0" applyNumberFormat="0" applyAlignment="0" applyProtection="0"/>
    <xf numFmtId="0" fontId="2" fillId="32" borderId="0" applyNumberFormat="0" applyAlignment="0" applyProtection="0"/>
    <xf numFmtId="0" fontId="2" fillId="32" borderId="0" applyNumberFormat="0" applyAlignment="0" applyProtection="0"/>
    <xf numFmtId="0" fontId="49" fillId="33" borderId="0" applyNumberFormat="0" applyBorder="0" applyAlignment="0" applyProtection="0"/>
    <xf numFmtId="0" fontId="2" fillId="34" borderId="0" applyNumberFormat="0" applyAlignment="0" applyProtection="0"/>
    <xf numFmtId="0" fontId="2" fillId="34" borderId="0" applyNumberFormat="0" applyAlignment="0" applyProtection="0"/>
    <xf numFmtId="0" fontId="2" fillId="34" borderId="0" applyNumberFormat="0" applyAlignment="0" applyProtection="0"/>
    <xf numFmtId="0" fontId="2" fillId="34" borderId="0" applyNumberFormat="0" applyAlignment="0" applyProtection="0"/>
    <xf numFmtId="0" fontId="2" fillId="34" borderId="0" applyNumberFormat="0" applyAlignment="0" applyProtection="0"/>
    <xf numFmtId="0" fontId="2" fillId="34" borderId="0" applyNumberFormat="0" applyAlignment="0" applyProtection="0"/>
    <xf numFmtId="0" fontId="2" fillId="34" borderId="0" applyNumberFormat="0" applyAlignment="0" applyProtection="0"/>
    <xf numFmtId="0" fontId="49" fillId="35" borderId="0" applyNumberFormat="0" applyBorder="0" applyAlignment="0" applyProtection="0"/>
    <xf numFmtId="0" fontId="2" fillId="36" borderId="0" applyNumberFormat="0" applyAlignment="0" applyProtection="0"/>
    <xf numFmtId="0" fontId="2" fillId="36" borderId="0" applyNumberFormat="0" applyAlignment="0" applyProtection="0"/>
    <xf numFmtId="0" fontId="2" fillId="36" borderId="0" applyNumberFormat="0" applyAlignment="0" applyProtection="0"/>
    <xf numFmtId="0" fontId="2" fillId="36" borderId="0" applyNumberFormat="0" applyAlignment="0" applyProtection="0"/>
    <xf numFmtId="0" fontId="2" fillId="36" borderId="0" applyNumberFormat="0" applyAlignment="0" applyProtection="0"/>
    <xf numFmtId="0" fontId="2" fillId="36" borderId="0" applyNumberFormat="0" applyAlignment="0" applyProtection="0"/>
    <xf numFmtId="0" fontId="2" fillId="36" borderId="0" applyNumberFormat="0" applyAlignment="0" applyProtection="0"/>
    <xf numFmtId="0" fontId="49" fillId="37" borderId="0" applyNumberFormat="0" applyBorder="0" applyAlignment="0" applyProtection="0"/>
    <xf numFmtId="0" fontId="2" fillId="38" borderId="0" applyNumberFormat="0" applyAlignment="0" applyProtection="0"/>
    <xf numFmtId="0" fontId="2" fillId="38" borderId="0" applyNumberFormat="0" applyAlignment="0" applyProtection="0"/>
    <xf numFmtId="0" fontId="2" fillId="38" borderId="0" applyNumberFormat="0" applyAlignment="0" applyProtection="0"/>
    <xf numFmtId="0" fontId="2" fillId="38" borderId="0" applyNumberFormat="0" applyAlignment="0" applyProtection="0"/>
    <xf numFmtId="0" fontId="2" fillId="38" borderId="0" applyNumberFormat="0" applyAlignment="0" applyProtection="0"/>
    <xf numFmtId="0" fontId="2" fillId="38" borderId="0" applyNumberFormat="0" applyAlignment="0" applyProtection="0"/>
    <xf numFmtId="0" fontId="2" fillId="38" borderId="0" applyNumberFormat="0" applyAlignment="0" applyProtection="0"/>
    <xf numFmtId="0" fontId="49" fillId="39" borderId="0" applyNumberFormat="0" applyBorder="0" applyAlignment="0" applyProtection="0"/>
    <xf numFmtId="0" fontId="2" fillId="40" borderId="0" applyNumberFormat="0" applyAlignment="0" applyProtection="0"/>
    <xf numFmtId="0" fontId="2" fillId="41" borderId="0" applyNumberFormat="0" applyAlignment="0" applyProtection="0"/>
    <xf numFmtId="0" fontId="2" fillId="42" borderId="0" applyNumberFormat="0" applyAlignment="0" applyProtection="0"/>
    <xf numFmtId="0" fontId="2" fillId="40" borderId="0" applyNumberFormat="0" applyAlignment="0" applyProtection="0"/>
    <xf numFmtId="0" fontId="2" fillId="41" borderId="0" applyNumberFormat="0" applyAlignment="0" applyProtection="0"/>
    <xf numFmtId="0" fontId="2" fillId="42" borderId="0" applyNumberFormat="0" applyAlignment="0" applyProtection="0"/>
    <xf numFmtId="0" fontId="2" fillId="40" borderId="0" applyNumberFormat="0" applyAlignment="0" applyProtection="0"/>
    <xf numFmtId="0" fontId="2" fillId="41" borderId="0" applyNumberFormat="0" applyAlignment="0" applyProtection="0"/>
    <xf numFmtId="0" fontId="2" fillId="42" borderId="0" applyNumberFormat="0" applyAlignment="0" applyProtection="0"/>
    <xf numFmtId="0" fontId="2" fillId="40" borderId="0" applyNumberFormat="0" applyAlignment="0" applyProtection="0"/>
    <xf numFmtId="0" fontId="2" fillId="41" borderId="0" applyNumberFormat="0" applyAlignment="0" applyProtection="0"/>
    <xf numFmtId="0" fontId="2" fillId="42" borderId="0" applyNumberFormat="0" applyAlignment="0" applyProtection="0"/>
    <xf numFmtId="0" fontId="2" fillId="40" borderId="0" applyNumberFormat="0" applyAlignment="0" applyProtection="0"/>
    <xf numFmtId="0" fontId="2" fillId="41" borderId="0" applyNumberFormat="0" applyAlignment="0" applyProtection="0"/>
    <xf numFmtId="0" fontId="2" fillId="42" borderId="0" applyNumberFormat="0" applyAlignment="0" applyProtection="0"/>
    <xf numFmtId="0" fontId="2" fillId="40" borderId="0" applyNumberFormat="0" applyAlignment="0" applyProtection="0"/>
    <xf numFmtId="0" fontId="2" fillId="41" borderId="0" applyNumberFormat="0" applyAlignment="0" applyProtection="0"/>
    <xf numFmtId="0" fontId="2" fillId="42" borderId="0" applyNumberFormat="0" applyAlignment="0" applyProtection="0"/>
    <xf numFmtId="0" fontId="2" fillId="40" borderId="0" applyNumberFormat="0" applyAlignment="0" applyProtection="0"/>
    <xf numFmtId="0" fontId="2" fillId="41" borderId="0" applyNumberFormat="0" applyAlignment="0" applyProtection="0"/>
    <xf numFmtId="0" fontId="2" fillId="42" borderId="0" applyNumberFormat="0" applyAlignment="0" applyProtection="0"/>
    <xf numFmtId="0" fontId="49" fillId="43" borderId="0" applyNumberFormat="0" applyBorder="0" applyAlignment="0" applyProtection="0"/>
    <xf numFmtId="0" fontId="2" fillId="44" borderId="0" applyNumberFormat="0" applyAlignment="0" applyProtection="0"/>
    <xf numFmtId="0" fontId="2" fillId="45" borderId="0" applyNumberFormat="0" applyAlignment="0" applyProtection="0"/>
    <xf numFmtId="0" fontId="2" fillId="44" borderId="0" applyNumberFormat="0" applyAlignment="0" applyProtection="0"/>
    <xf numFmtId="0" fontId="2" fillId="45" borderId="0" applyNumberFormat="0" applyAlignment="0" applyProtection="0"/>
    <xf numFmtId="0" fontId="2" fillId="44" borderId="0" applyNumberFormat="0" applyAlignment="0" applyProtection="0"/>
    <xf numFmtId="0" fontId="2" fillId="45" borderId="0" applyNumberFormat="0" applyAlignment="0" applyProtection="0"/>
    <xf numFmtId="0" fontId="2" fillId="44" borderId="0" applyNumberFormat="0" applyAlignment="0" applyProtection="0"/>
    <xf numFmtId="0" fontId="2" fillId="45" borderId="0" applyNumberFormat="0" applyAlignment="0" applyProtection="0"/>
    <xf numFmtId="0" fontId="2" fillId="44" borderId="0" applyNumberFormat="0" applyAlignment="0" applyProtection="0"/>
    <xf numFmtId="0" fontId="2" fillId="45" borderId="0" applyNumberFormat="0" applyAlignment="0" applyProtection="0"/>
    <xf numFmtId="0" fontId="2" fillId="44" borderId="0" applyNumberFormat="0" applyAlignment="0" applyProtection="0"/>
    <xf numFmtId="0" fontId="2" fillId="45" borderId="0" applyNumberFormat="0" applyAlignment="0" applyProtection="0"/>
    <xf numFmtId="0" fontId="2" fillId="44" borderId="0" applyNumberFormat="0" applyAlignment="0" applyProtection="0"/>
    <xf numFmtId="0" fontId="2" fillId="45" borderId="0" applyNumberFormat="0" applyAlignment="0" applyProtection="0"/>
    <xf numFmtId="0" fontId="49" fillId="46" borderId="0" applyNumberFormat="0" applyBorder="0" applyAlignment="0" applyProtection="0"/>
    <xf numFmtId="0" fontId="2" fillId="32" borderId="0" applyNumberFormat="0" applyAlignment="0" applyProtection="0"/>
    <xf numFmtId="0" fontId="2" fillId="32" borderId="0" applyNumberFormat="0" applyAlignment="0" applyProtection="0"/>
    <xf numFmtId="0" fontId="2" fillId="32" borderId="0" applyNumberFormat="0" applyAlignment="0" applyProtection="0"/>
    <xf numFmtId="0" fontId="2" fillId="32" borderId="0" applyNumberFormat="0" applyAlignment="0" applyProtection="0"/>
    <xf numFmtId="0" fontId="2" fillId="32" borderId="0" applyNumberFormat="0" applyAlignment="0" applyProtection="0"/>
    <xf numFmtId="0" fontId="2" fillId="32" borderId="0" applyNumberFormat="0" applyAlignment="0" applyProtection="0"/>
    <xf numFmtId="0" fontId="2" fillId="32" borderId="0" applyNumberFormat="0" applyAlignment="0" applyProtection="0"/>
    <xf numFmtId="0" fontId="49" fillId="47" borderId="0" applyNumberFormat="0" applyBorder="0" applyAlignment="0" applyProtection="0"/>
    <xf numFmtId="0" fontId="2" fillId="34" borderId="0" applyNumberFormat="0" applyAlignment="0" applyProtection="0"/>
    <xf numFmtId="0" fontId="2" fillId="34" borderId="0" applyNumberFormat="0" applyAlignment="0" applyProtection="0"/>
    <xf numFmtId="0" fontId="2" fillId="34" borderId="0" applyNumberFormat="0" applyAlignment="0" applyProtection="0"/>
    <xf numFmtId="0" fontId="2" fillId="34" borderId="0" applyNumberFormat="0" applyAlignment="0" applyProtection="0"/>
    <xf numFmtId="0" fontId="2" fillId="34" borderId="0" applyNumberFormat="0" applyAlignment="0" applyProtection="0"/>
    <xf numFmtId="0" fontId="2" fillId="34" borderId="0" applyNumberFormat="0" applyAlignment="0" applyProtection="0"/>
    <xf numFmtId="0" fontId="2" fillId="34" borderId="0" applyNumberFormat="0" applyAlignment="0" applyProtection="0"/>
    <xf numFmtId="0" fontId="49" fillId="48" borderId="0" applyNumberFormat="0" applyBorder="0" applyAlignment="0" applyProtection="0"/>
    <xf numFmtId="0" fontId="2" fillId="49" borderId="0" applyNumberFormat="0" applyAlignment="0" applyProtection="0"/>
    <xf numFmtId="0" fontId="2" fillId="50" borderId="0" applyNumberFormat="0" applyAlignment="0" applyProtection="0"/>
    <xf numFmtId="0" fontId="2" fillId="49" borderId="0" applyNumberFormat="0" applyAlignment="0" applyProtection="0"/>
    <xf numFmtId="0" fontId="2" fillId="50" borderId="0" applyNumberFormat="0" applyAlignment="0" applyProtection="0"/>
    <xf numFmtId="0" fontId="2" fillId="49" borderId="0" applyNumberFormat="0" applyAlignment="0" applyProtection="0"/>
    <xf numFmtId="0" fontId="2" fillId="50" borderId="0" applyNumberFormat="0" applyAlignment="0" applyProtection="0"/>
    <xf numFmtId="0" fontId="2" fillId="49" borderId="0" applyNumberFormat="0" applyAlignment="0" applyProtection="0"/>
    <xf numFmtId="0" fontId="2" fillId="50" borderId="0" applyNumberFormat="0" applyAlignment="0" applyProtection="0"/>
    <xf numFmtId="0" fontId="2" fillId="49" borderId="0" applyNumberFormat="0" applyAlignment="0" applyProtection="0"/>
    <xf numFmtId="0" fontId="2" fillId="50" borderId="0" applyNumberFormat="0" applyAlignment="0" applyProtection="0"/>
    <xf numFmtId="0" fontId="2" fillId="49" borderId="0" applyNumberFormat="0" applyAlignment="0" applyProtection="0"/>
    <xf numFmtId="0" fontId="2" fillId="50" borderId="0" applyNumberFormat="0" applyAlignment="0" applyProtection="0"/>
    <xf numFmtId="0" fontId="2" fillId="49" borderId="0" applyNumberFormat="0" applyAlignment="0" applyProtection="0"/>
    <xf numFmtId="0" fontId="2" fillId="50" borderId="0" applyNumberFormat="0" applyAlignment="0" applyProtection="0"/>
    <xf numFmtId="0" fontId="50" fillId="51" borderId="1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51" fillId="52" borderId="3" applyNumberFormat="0" applyAlignment="0" applyProtection="0"/>
    <xf numFmtId="0" fontId="4" fillId="53" borderId="4" applyNumberFormat="0" applyAlignment="0" applyProtection="0"/>
    <xf numFmtId="0" fontId="4" fillId="53" borderId="4" applyNumberFormat="0" applyAlignment="0" applyProtection="0"/>
    <xf numFmtId="0" fontId="4" fillId="53" borderId="4" applyNumberFormat="0" applyAlignment="0" applyProtection="0"/>
    <xf numFmtId="0" fontId="4" fillId="53" borderId="4" applyNumberFormat="0" applyAlignment="0" applyProtection="0"/>
    <xf numFmtId="0" fontId="4" fillId="53" borderId="4" applyNumberFormat="0" applyAlignment="0" applyProtection="0"/>
    <xf numFmtId="0" fontId="4" fillId="53" borderId="4" applyNumberFormat="0" applyAlignment="0" applyProtection="0"/>
    <xf numFmtId="0" fontId="4" fillId="53" borderId="4" applyNumberFormat="0" applyAlignment="0" applyProtection="0"/>
    <xf numFmtId="0" fontId="52" fillId="54" borderId="0" applyNumberFormat="0" applyBorder="0" applyAlignment="0" applyProtection="0"/>
    <xf numFmtId="0" fontId="5" fillId="7" borderId="0" applyNumberFormat="0" applyAlignment="0" applyProtection="0"/>
    <xf numFmtId="0" fontId="5" fillId="7" borderId="0" applyNumberFormat="0" applyAlignment="0" applyProtection="0"/>
    <xf numFmtId="0" fontId="5" fillId="7" borderId="0" applyNumberFormat="0" applyAlignment="0" applyProtection="0"/>
    <xf numFmtId="0" fontId="5" fillId="7" borderId="0" applyNumberFormat="0" applyAlignment="0" applyProtection="0"/>
    <xf numFmtId="0" fontId="5" fillId="7" borderId="0" applyNumberFormat="0" applyAlignment="0" applyProtection="0"/>
    <xf numFmtId="0" fontId="5" fillId="7" borderId="0" applyNumberFormat="0" applyAlignment="0" applyProtection="0"/>
    <xf numFmtId="0" fontId="5" fillId="7" borderId="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54" fillId="55" borderId="7" applyNumberFormat="0" applyAlignment="0" applyProtection="0"/>
    <xf numFmtId="0" fontId="8" fillId="56" borderId="8" applyNumberFormat="0" applyAlignment="0" applyProtection="0"/>
    <xf numFmtId="0" fontId="8" fillId="56" borderId="8" applyNumberFormat="0" applyAlignment="0" applyProtection="0"/>
    <xf numFmtId="0" fontId="8" fillId="56" borderId="8" applyNumberFormat="0" applyAlignment="0" applyProtection="0"/>
    <xf numFmtId="0" fontId="8" fillId="56" borderId="8" applyNumberFormat="0" applyAlignment="0" applyProtection="0"/>
    <xf numFmtId="0" fontId="8" fillId="56" borderId="8" applyNumberFormat="0" applyAlignment="0" applyProtection="0"/>
    <xf numFmtId="0" fontId="8" fillId="56" borderId="8" applyNumberFormat="0" applyAlignment="0" applyProtection="0"/>
    <xf numFmtId="0" fontId="8" fillId="56" borderId="8" applyNumberFormat="0" applyAlignment="0" applyProtection="0"/>
    <xf numFmtId="0" fontId="55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56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57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0" fontId="58" fillId="57" borderId="0" applyNumberFormat="0" applyBorder="0" applyAlignment="0" applyProtection="0"/>
    <xf numFmtId="0" fontId="12" fillId="58" borderId="0" applyNumberFormat="0" applyAlignment="0" applyProtection="0"/>
    <xf numFmtId="0" fontId="12" fillId="58" borderId="0" applyNumberFormat="0" applyAlignment="0" applyProtection="0"/>
    <xf numFmtId="0" fontId="12" fillId="58" borderId="0" applyNumberFormat="0" applyAlignment="0" applyProtection="0"/>
    <xf numFmtId="0" fontId="12" fillId="58" borderId="0" applyNumberFormat="0" applyAlignment="0" applyProtection="0"/>
    <xf numFmtId="0" fontId="12" fillId="58" borderId="0" applyNumberFormat="0" applyAlignment="0" applyProtection="0"/>
    <xf numFmtId="0" fontId="12" fillId="58" borderId="0" applyNumberFormat="0" applyAlignment="0" applyProtection="0"/>
    <xf numFmtId="0" fontId="12" fillId="58" borderId="0" applyNumberFormat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9" fillId="52" borderId="1" applyNumberFormat="0" applyAlignment="0" applyProtection="0"/>
    <xf numFmtId="0" fontId="15" fillId="53" borderId="2" applyNumberFormat="0" applyAlignment="0" applyProtection="0"/>
    <xf numFmtId="0" fontId="15" fillId="53" borderId="2" applyNumberFormat="0" applyAlignment="0" applyProtection="0"/>
    <xf numFmtId="0" fontId="15" fillId="53" borderId="2" applyNumberFormat="0" applyAlignment="0" applyProtection="0"/>
    <xf numFmtId="0" fontId="15" fillId="53" borderId="2" applyNumberFormat="0" applyAlignment="0" applyProtection="0"/>
    <xf numFmtId="0" fontId="15" fillId="53" borderId="2" applyNumberFormat="0" applyAlignment="0" applyProtection="0"/>
    <xf numFmtId="0" fontId="15" fillId="53" borderId="2" applyNumberFormat="0" applyAlignment="0" applyProtection="0"/>
    <xf numFmtId="0" fontId="15" fillId="53" borderId="2" applyNumberFormat="0" applyAlignment="0" applyProtection="0"/>
    <xf numFmtId="9" fontId="0" fillId="0" borderId="0" applyFont="0" applyFill="0" applyBorder="0" applyAlignment="0" applyProtection="0"/>
    <xf numFmtId="0" fontId="60" fillId="0" borderId="15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Alignment="0" applyProtection="0"/>
    <xf numFmtId="0" fontId="18" fillId="0" borderId="0" applyNumberFormat="0" applyFill="0" applyAlignment="0" applyProtection="0"/>
    <xf numFmtId="0" fontId="18" fillId="0" borderId="0" applyNumberFormat="0" applyFill="0" applyAlignment="0" applyProtection="0"/>
    <xf numFmtId="0" fontId="18" fillId="0" borderId="0" applyNumberFormat="0" applyFill="0" applyAlignment="0" applyProtection="0"/>
    <xf numFmtId="0" fontId="18" fillId="0" borderId="0" applyNumberFormat="0" applyFill="0" applyAlignment="0" applyProtection="0"/>
    <xf numFmtId="0" fontId="18" fillId="0" borderId="0" applyNumberFormat="0" applyFill="0" applyAlignment="0" applyProtection="0"/>
    <xf numFmtId="0" fontId="18" fillId="0" borderId="0" applyNumberFormat="0" applyFill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Alignment="0" applyProtection="0"/>
    <xf numFmtId="0" fontId="19" fillId="0" borderId="0" applyNumberFormat="0" applyFill="0" applyAlignment="0" applyProtection="0"/>
    <xf numFmtId="0" fontId="19" fillId="0" borderId="0" applyNumberFormat="0" applyFill="0" applyAlignment="0" applyProtection="0"/>
    <xf numFmtId="0" fontId="19" fillId="0" borderId="0" applyNumberFormat="0" applyFill="0" applyAlignment="0" applyProtection="0"/>
    <xf numFmtId="0" fontId="19" fillId="0" borderId="0" applyNumberFormat="0" applyFill="0" applyAlignment="0" applyProtection="0"/>
    <xf numFmtId="0" fontId="19" fillId="0" borderId="0" applyNumberFormat="0" applyFill="0" applyAlignment="0" applyProtection="0"/>
    <xf numFmtId="0" fontId="19" fillId="0" borderId="0" applyNumberFormat="0" applyFill="0" applyAlignment="0" applyProtection="0"/>
    <xf numFmtId="0" fontId="0" fillId="59" borderId="17" applyNumberFormat="0" applyFont="0" applyAlignment="0" applyProtection="0"/>
    <xf numFmtId="0" fontId="0" fillId="60" borderId="18" applyNumberFormat="0" applyAlignment="0" applyProtection="0"/>
    <xf numFmtId="0" fontId="0" fillId="60" borderId="18" applyNumberFormat="0" applyAlignment="0" applyProtection="0"/>
    <xf numFmtId="0" fontId="0" fillId="60" borderId="18" applyNumberFormat="0" applyAlignment="0" applyProtection="0"/>
    <xf numFmtId="0" fontId="0" fillId="60" borderId="18" applyNumberFormat="0" applyAlignment="0" applyProtection="0"/>
    <xf numFmtId="0" fontId="0" fillId="60" borderId="18" applyNumberFormat="0" applyAlignment="0" applyProtection="0"/>
    <xf numFmtId="0" fontId="0" fillId="60" borderId="18" applyNumberFormat="0" applyAlignment="0" applyProtection="0"/>
    <xf numFmtId="0" fontId="0" fillId="60" borderId="18" applyNumberFormat="0" applyAlignment="0" applyProtection="0"/>
    <xf numFmtId="164" fontId="0" fillId="0" borderId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Alignment="0" applyProtection="0"/>
    <xf numFmtId="164" fontId="0" fillId="0" borderId="0" applyFill="0" applyAlignment="0" applyProtection="0"/>
    <xf numFmtId="164" fontId="0" fillId="0" borderId="0" applyFill="0" applyAlignment="0" applyProtection="0"/>
    <xf numFmtId="164" fontId="0" fillId="0" borderId="0" applyFill="0" applyAlignment="0" applyProtection="0"/>
    <xf numFmtId="164" fontId="0" fillId="0" borderId="0" applyFill="0" applyAlignment="0" applyProtection="0"/>
    <xf numFmtId="164" fontId="0" fillId="0" borderId="0" applyFill="0" applyAlignment="0" applyProtection="0"/>
    <xf numFmtId="164" fontId="0" fillId="0" borderId="0" applyFill="0" applyAlignment="0" applyProtection="0"/>
    <xf numFmtId="164" fontId="0" fillId="0" borderId="0" applyFill="0" applyBorder="0" applyAlignment="0" applyProtection="0"/>
    <xf numFmtId="164" fontId="0" fillId="0" borderId="0" applyFill="0" applyAlignment="0" applyProtection="0"/>
    <xf numFmtId="164" fontId="0" fillId="0" borderId="0" applyFill="0" applyAlignment="0" applyProtection="0"/>
    <xf numFmtId="164" fontId="0" fillId="0" borderId="0" applyFill="0" applyAlignment="0" applyProtection="0"/>
    <xf numFmtId="164" fontId="0" fillId="0" borderId="0" applyFill="0" applyAlignment="0" applyProtection="0"/>
    <xf numFmtId="164" fontId="0" fillId="0" borderId="0" applyFill="0" applyAlignment="0" applyProtection="0"/>
    <xf numFmtId="164" fontId="0" fillId="0" borderId="0" applyFill="0" applyAlignment="0" applyProtection="0"/>
    <xf numFmtId="164" fontId="0" fillId="0" borderId="0" applyFill="0" applyAlignment="0" applyProtection="0"/>
    <xf numFmtId="0" fontId="64" fillId="61" borderId="0" applyNumberFormat="0" applyBorder="0" applyAlignment="0" applyProtection="0"/>
    <xf numFmtId="0" fontId="20" fillId="5" borderId="0" applyNumberFormat="0" applyAlignment="0" applyProtection="0"/>
    <xf numFmtId="0" fontId="20" fillId="5" borderId="0" applyNumberFormat="0" applyAlignment="0" applyProtection="0"/>
    <xf numFmtId="0" fontId="20" fillId="5" borderId="0" applyNumberFormat="0" applyAlignment="0" applyProtection="0"/>
    <xf numFmtId="0" fontId="20" fillId="5" borderId="0" applyNumberFormat="0" applyAlignment="0" applyProtection="0"/>
    <xf numFmtId="0" fontId="20" fillId="5" borderId="0" applyNumberFormat="0" applyAlignment="0" applyProtection="0"/>
    <xf numFmtId="0" fontId="20" fillId="5" borderId="0" applyNumberFormat="0" applyAlignment="0" applyProtection="0"/>
    <xf numFmtId="0" fontId="20" fillId="5" borderId="0" applyNumberFormat="0" applyAlignment="0" applyProtection="0"/>
  </cellStyleXfs>
  <cellXfs count="509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66" fontId="0" fillId="0" borderId="0" xfId="0" applyNumberFormat="1" applyFont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1" fillId="0" borderId="20" xfId="0" applyFont="1" applyBorder="1" applyAlignment="1">
      <alignment horizontal="left" vertical="center"/>
    </xf>
    <xf numFmtId="0" fontId="21" fillId="0" borderId="22" xfId="0" applyFont="1" applyBorder="1" applyAlignment="1">
      <alignment/>
    </xf>
    <xf numFmtId="0" fontId="0" fillId="0" borderId="23" xfId="0" applyFont="1" applyBorder="1" applyAlignment="1">
      <alignment horizontal="center" vertical="center" wrapText="1"/>
    </xf>
    <xf numFmtId="166" fontId="0" fillId="0" borderId="23" xfId="0" applyNumberFormat="1" applyFont="1" applyBorder="1" applyAlignment="1">
      <alignment horizontal="center" vertical="center" wrapText="1"/>
    </xf>
    <xf numFmtId="166" fontId="0" fillId="0" borderId="23" xfId="0" applyNumberFormat="1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164" fontId="21" fillId="0" borderId="19" xfId="0" applyNumberFormat="1" applyFont="1" applyFill="1" applyBorder="1" applyAlignment="1">
      <alignment horizontal="center" vertical="center" wrapText="1"/>
    </xf>
    <xf numFmtId="0" fontId="21" fillId="62" borderId="19" xfId="0" applyFont="1" applyFill="1" applyBorder="1" applyAlignment="1">
      <alignment horizontal="center" vertical="center" wrapText="1"/>
    </xf>
    <xf numFmtId="0" fontId="24" fillId="63" borderId="20" xfId="0" applyFont="1" applyFill="1" applyBorder="1" applyAlignment="1">
      <alignment horizontal="center" vertical="center" wrapText="1"/>
    </xf>
    <xf numFmtId="0" fontId="24" fillId="63" borderId="22" xfId="0" applyFont="1" applyFill="1" applyBorder="1" applyAlignment="1">
      <alignment vertical="center" wrapText="1"/>
    </xf>
    <xf numFmtId="0" fontId="24" fillId="63" borderId="20" xfId="0" applyFont="1" applyFill="1" applyBorder="1" applyAlignment="1">
      <alignment horizontal="center" wrapText="1"/>
    </xf>
    <xf numFmtId="0" fontId="24" fillId="63" borderId="19" xfId="0" applyFont="1" applyFill="1" applyBorder="1" applyAlignment="1">
      <alignment/>
    </xf>
    <xf numFmtId="0" fontId="24" fillId="63" borderId="19" xfId="0" applyFont="1" applyFill="1" applyBorder="1" applyAlignment="1">
      <alignment horizontal="center"/>
    </xf>
    <xf numFmtId="0" fontId="24" fillId="63" borderId="20" xfId="0" applyFont="1" applyFill="1" applyBorder="1" applyAlignment="1">
      <alignment/>
    </xf>
    <xf numFmtId="0" fontId="24" fillId="0" borderId="0" xfId="0" applyFont="1" applyBorder="1" applyAlignment="1">
      <alignment/>
    </xf>
    <xf numFmtId="0" fontId="0" fillId="0" borderId="24" xfId="0" applyFont="1" applyFill="1" applyBorder="1" applyAlignment="1">
      <alignment horizontal="center" vertical="center" wrapText="1"/>
    </xf>
    <xf numFmtId="164" fontId="0" fillId="0" borderId="19" xfId="409" applyFont="1" applyFill="1" applyBorder="1" applyAlignment="1" applyProtection="1">
      <alignment horizontal="center" vertical="center" wrapText="1"/>
      <protection/>
    </xf>
    <xf numFmtId="4" fontId="25" fillId="0" borderId="19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62" borderId="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0" fillId="62" borderId="0" xfId="0" applyFill="1" applyBorder="1" applyAlignment="1">
      <alignment/>
    </xf>
    <xf numFmtId="0" fontId="0" fillId="62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62" borderId="0" xfId="0" applyFont="1" applyFill="1" applyBorder="1" applyAlignment="1">
      <alignment vertical="center"/>
    </xf>
    <xf numFmtId="164" fontId="0" fillId="0" borderId="19" xfId="409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/>
    </xf>
    <xf numFmtId="164" fontId="0" fillId="0" borderId="19" xfId="409" applyFont="1" applyFill="1" applyBorder="1" applyAlignment="1" applyProtection="1">
      <alignment horizontal="center"/>
      <protection/>
    </xf>
    <xf numFmtId="166" fontId="21" fillId="0" borderId="19" xfId="409" applyNumberFormat="1" applyFont="1" applyFill="1" applyBorder="1" applyAlignment="1" applyProtection="1">
      <alignment horizontal="right" vertical="center" wrapText="1"/>
      <protection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24" fillId="63" borderId="19" xfId="0" applyFont="1" applyFill="1" applyBorder="1" applyAlignment="1">
      <alignment horizontal="center" vertical="center"/>
    </xf>
    <xf numFmtId="0" fontId="26" fillId="63" borderId="19" xfId="0" applyFont="1" applyFill="1" applyBorder="1" applyAlignment="1">
      <alignment horizontal="center" vertical="center" wrapText="1"/>
    </xf>
    <xf numFmtId="0" fontId="24" fillId="63" borderId="22" xfId="0" applyFont="1" applyFill="1" applyBorder="1" applyAlignment="1">
      <alignment wrapText="1"/>
    </xf>
    <xf numFmtId="0" fontId="24" fillId="0" borderId="0" xfId="0" applyFont="1" applyFill="1" applyBorder="1" applyAlignment="1">
      <alignment/>
    </xf>
    <xf numFmtId="4" fontId="25" fillId="0" borderId="19" xfId="0" applyNumberFormat="1" applyFont="1" applyFill="1" applyBorder="1" applyAlignment="1">
      <alignment vertical="center" wrapText="1"/>
    </xf>
    <xf numFmtId="164" fontId="21" fillId="0" borderId="19" xfId="409" applyFont="1" applyFill="1" applyBorder="1" applyAlignment="1" applyProtection="1">
      <alignment horizontal="right" vertical="center" wrapText="1"/>
      <protection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 wrapText="1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19" xfId="0" applyNumberFormat="1" applyFont="1" applyFill="1" applyBorder="1" applyAlignment="1">
      <alignment horizontal="center" vertical="center" wrapText="1"/>
    </xf>
    <xf numFmtId="164" fontId="0" fillId="0" borderId="19" xfId="409" applyFont="1" applyFill="1" applyBorder="1" applyAlignment="1" applyProtection="1">
      <alignment horizontal="right" vertical="center" wrapText="1"/>
      <protection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4" fillId="63" borderId="19" xfId="0" applyFont="1" applyFill="1" applyBorder="1" applyAlignment="1">
      <alignment horizontal="left" vertical="center" wrapText="1"/>
    </xf>
    <xf numFmtId="0" fontId="26" fillId="63" borderId="26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justify"/>
    </xf>
    <xf numFmtId="0" fontId="0" fillId="0" borderId="27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/>
    </xf>
    <xf numFmtId="164" fontId="21" fillId="0" borderId="20" xfId="409" applyFont="1" applyFill="1" applyBorder="1" applyAlignment="1" applyProtection="1">
      <alignment horizontal="right" vertical="center" wrapText="1"/>
      <protection/>
    </xf>
    <xf numFmtId="0" fontId="21" fillId="0" borderId="2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26" fillId="63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vertical="center" wrapText="1"/>
    </xf>
    <xf numFmtId="0" fontId="28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wrapText="1"/>
    </xf>
    <xf numFmtId="164" fontId="21" fillId="0" borderId="19" xfId="409" applyFont="1" applyFill="1" applyBorder="1" applyAlignment="1" applyProtection="1">
      <alignment horizontal="center"/>
      <protection/>
    </xf>
    <xf numFmtId="4" fontId="25" fillId="0" borderId="28" xfId="0" applyNumberFormat="1" applyFont="1" applyFill="1" applyBorder="1" applyAlignment="1">
      <alignment vertical="center" wrapText="1"/>
    </xf>
    <xf numFmtId="0" fontId="24" fillId="63" borderId="19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/>
    </xf>
    <xf numFmtId="167" fontId="21" fillId="0" borderId="19" xfId="409" applyNumberFormat="1" applyFont="1" applyFill="1" applyBorder="1" applyAlignment="1" applyProtection="1">
      <alignment horizontal="right" vertical="center" wrapText="1"/>
      <protection/>
    </xf>
    <xf numFmtId="164" fontId="0" fillId="0" borderId="19" xfId="409" applyFont="1" applyFill="1" applyBorder="1" applyAlignment="1" applyProtection="1">
      <alignment vertical="center" wrapText="1"/>
      <protection/>
    </xf>
    <xf numFmtId="0" fontId="0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21" fillId="0" borderId="19" xfId="0" applyFont="1" applyFill="1" applyBorder="1" applyAlignment="1">
      <alignment horizontal="center" wrapText="1"/>
    </xf>
    <xf numFmtId="166" fontId="21" fillId="0" borderId="19" xfId="0" applyNumberFormat="1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1" fillId="0" borderId="2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166" fontId="0" fillId="0" borderId="0" xfId="409" applyNumberFormat="1" applyFont="1" applyFill="1" applyBorder="1" applyAlignment="1" applyProtection="1">
      <alignment horizontal="right"/>
      <protection/>
    </xf>
    <xf numFmtId="0" fontId="21" fillId="0" borderId="0" xfId="0" applyFont="1" applyFill="1" applyAlignment="1">
      <alignment/>
    </xf>
    <xf numFmtId="166" fontId="21" fillId="0" borderId="0" xfId="409" applyNumberFormat="1" applyFont="1" applyFill="1" applyBorder="1" applyAlignment="1" applyProtection="1">
      <alignment horizontal="right"/>
      <protection/>
    </xf>
    <xf numFmtId="166" fontId="21" fillId="0" borderId="19" xfId="409" applyNumberFormat="1" applyFont="1" applyFill="1" applyBorder="1" applyAlignment="1" applyProtection="1">
      <alignment horizontal="center" vertical="center" wrapText="1"/>
      <protection/>
    </xf>
    <xf numFmtId="0" fontId="21" fillId="63" borderId="19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33" fillId="0" borderId="19" xfId="0" applyFont="1" applyFill="1" applyBorder="1" applyAlignment="1">
      <alignment vertical="top" wrapText="1"/>
    </xf>
    <xf numFmtId="0" fontId="33" fillId="0" borderId="19" xfId="0" applyFont="1" applyFill="1" applyBorder="1" applyAlignment="1">
      <alignment horizontal="center" vertical="top" wrapText="1"/>
    </xf>
    <xf numFmtId="166" fontId="33" fillId="0" borderId="20" xfId="0" applyNumberFormat="1" applyFont="1" applyFill="1" applyBorder="1" applyAlignment="1">
      <alignment horizontal="right" vertical="top" wrapText="1"/>
    </xf>
    <xf numFmtId="168" fontId="33" fillId="0" borderId="19" xfId="0" applyNumberFormat="1" applyFont="1" applyFill="1" applyBorder="1" applyAlignment="1">
      <alignment horizontal="center" vertical="top" wrapText="1"/>
    </xf>
    <xf numFmtId="0" fontId="34" fillId="0" borderId="19" xfId="0" applyFont="1" applyFill="1" applyBorder="1" applyAlignment="1">
      <alignment vertical="top" wrapText="1"/>
    </xf>
    <xf numFmtId="0" fontId="34" fillId="0" borderId="19" xfId="0" applyFont="1" applyFill="1" applyBorder="1" applyAlignment="1">
      <alignment horizontal="center" vertical="top" wrapText="1"/>
    </xf>
    <xf numFmtId="166" fontId="34" fillId="0" borderId="20" xfId="0" applyNumberFormat="1" applyFont="1" applyFill="1" applyBorder="1" applyAlignment="1">
      <alignment vertical="top" wrapText="1"/>
    </xf>
    <xf numFmtId="166" fontId="34" fillId="0" borderId="20" xfId="0" applyNumberFormat="1" applyFont="1" applyFill="1" applyBorder="1" applyAlignment="1">
      <alignment horizontal="right" vertical="top" wrapText="1"/>
    </xf>
    <xf numFmtId="0" fontId="33" fillId="0" borderId="29" xfId="0" applyFont="1" applyFill="1" applyBorder="1" applyAlignment="1">
      <alignment vertical="top" wrapText="1"/>
    </xf>
    <xf numFmtId="0" fontId="33" fillId="0" borderId="29" xfId="0" applyFont="1" applyFill="1" applyBorder="1" applyAlignment="1">
      <alignment horizontal="center" vertical="top" wrapText="1"/>
    </xf>
    <xf numFmtId="166" fontId="33" fillId="0" borderId="31" xfId="409" applyNumberFormat="1" applyFont="1" applyFill="1" applyBorder="1" applyAlignment="1" applyProtection="1">
      <alignment horizontal="right" vertical="top" wrapText="1"/>
      <protection/>
    </xf>
    <xf numFmtId="0" fontId="34" fillId="0" borderId="29" xfId="0" applyFont="1" applyFill="1" applyBorder="1" applyAlignment="1">
      <alignment vertical="top" wrapText="1"/>
    </xf>
    <xf numFmtId="0" fontId="34" fillId="0" borderId="32" xfId="0" applyFont="1" applyFill="1" applyBorder="1" applyAlignment="1">
      <alignment horizontal="center" vertical="top" wrapText="1"/>
    </xf>
    <xf numFmtId="166" fontId="34" fillId="0" borderId="31" xfId="409" applyNumberFormat="1" applyFont="1" applyFill="1" applyBorder="1" applyAlignment="1" applyProtection="1">
      <alignment vertical="top" wrapText="1"/>
      <protection/>
    </xf>
    <xf numFmtId="0" fontId="33" fillId="0" borderId="19" xfId="0" applyFont="1" applyFill="1" applyBorder="1" applyAlignment="1">
      <alignment horizontal="center" vertical="center" wrapText="1"/>
    </xf>
    <xf numFmtId="166" fontId="33" fillId="0" borderId="20" xfId="409" applyNumberFormat="1" applyFont="1" applyFill="1" applyBorder="1" applyAlignment="1" applyProtection="1">
      <alignment horizontal="right" vertical="center" wrapText="1"/>
      <protection/>
    </xf>
    <xf numFmtId="0" fontId="34" fillId="0" borderId="19" xfId="0" applyFont="1" applyFill="1" applyBorder="1" applyAlignment="1">
      <alignment horizontal="center" vertical="center" wrapText="1"/>
    </xf>
    <xf numFmtId="166" fontId="34" fillId="0" borderId="20" xfId="409" applyNumberFormat="1" applyFont="1" applyFill="1" applyBorder="1" applyAlignment="1" applyProtection="1">
      <alignment horizontal="right" vertical="center" wrapText="1"/>
      <protection/>
    </xf>
    <xf numFmtId="0" fontId="35" fillId="0" borderId="19" xfId="0" applyFont="1" applyFill="1" applyBorder="1" applyAlignment="1">
      <alignment horizontal="center" vertical="center" wrapText="1"/>
    </xf>
    <xf numFmtId="166" fontId="0" fillId="0" borderId="19" xfId="0" applyNumberFormat="1" applyFont="1" applyFill="1" applyBorder="1" applyAlignment="1">
      <alignment vertical="center" wrapText="1"/>
    </xf>
    <xf numFmtId="2" fontId="0" fillId="0" borderId="19" xfId="347" applyNumberFormat="1" applyFont="1" applyFill="1" applyBorder="1" applyAlignment="1">
      <alignment vertical="center" wrapText="1"/>
      <protection/>
    </xf>
    <xf numFmtId="166" fontId="0" fillId="0" borderId="19" xfId="0" applyNumberFormat="1" applyFont="1" applyFill="1" applyBorder="1" applyAlignment="1">
      <alignment/>
    </xf>
    <xf numFmtId="166" fontId="0" fillId="0" borderId="19" xfId="409" applyNumberFormat="1" applyFont="1" applyFill="1" applyBorder="1" applyAlignment="1" applyProtection="1">
      <alignment vertical="center" wrapText="1"/>
      <protection/>
    </xf>
    <xf numFmtId="0" fontId="36" fillId="0" borderId="19" xfId="0" applyFont="1" applyFill="1" applyBorder="1" applyAlignment="1">
      <alignment vertical="center" wrapText="1"/>
    </xf>
    <xf numFmtId="164" fontId="0" fillId="0" borderId="33" xfId="0" applyNumberFormat="1" applyFont="1" applyFill="1" applyBorder="1" applyAlignment="1">
      <alignment vertical="center" wrapText="1"/>
    </xf>
    <xf numFmtId="166" fontId="0" fillId="0" borderId="19" xfId="0" applyNumberFormat="1" applyFont="1" applyFill="1" applyBorder="1" applyAlignment="1">
      <alignment horizontal="right" vertical="center" wrapText="1"/>
    </xf>
    <xf numFmtId="166" fontId="0" fillId="0" borderId="19" xfId="0" applyNumberFormat="1" applyFill="1" applyBorder="1" applyAlignment="1">
      <alignment/>
    </xf>
    <xf numFmtId="166" fontId="0" fillId="0" borderId="19" xfId="409" applyNumberFormat="1" applyFont="1" applyFill="1" applyBorder="1" applyAlignment="1" applyProtection="1">
      <alignment horizontal="right" vertical="center" wrapText="1"/>
      <protection/>
    </xf>
    <xf numFmtId="166" fontId="0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 vertical="center"/>
    </xf>
    <xf numFmtId="166" fontId="0" fillId="0" borderId="20" xfId="409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vertical="center" wrapText="1"/>
    </xf>
    <xf numFmtId="166" fontId="21" fillId="0" borderId="19" xfId="409" applyNumberFormat="1" applyFont="1" applyFill="1" applyBorder="1" applyAlignment="1" applyProtection="1">
      <alignment horizontal="right"/>
      <protection/>
    </xf>
    <xf numFmtId="0" fontId="21" fillId="63" borderId="19" xfId="0" applyFont="1" applyFill="1" applyBorder="1" applyAlignment="1">
      <alignment horizontal="left" vertical="center"/>
    </xf>
    <xf numFmtId="166" fontId="21" fillId="63" borderId="19" xfId="0" applyNumberFormat="1" applyFont="1" applyFill="1" applyBorder="1" applyAlignment="1">
      <alignment horizontal="left" vertical="center" wrapText="1"/>
    </xf>
    <xf numFmtId="0" fontId="23" fillId="0" borderId="0" xfId="0" applyFont="1" applyFill="1" applyAlignment="1">
      <alignment/>
    </xf>
    <xf numFmtId="0" fontId="0" fillId="0" borderId="26" xfId="0" applyFont="1" applyFill="1" applyBorder="1" applyAlignment="1">
      <alignment horizontal="center" vertical="center" wrapText="1"/>
    </xf>
    <xf numFmtId="166" fontId="21" fillId="0" borderId="21" xfId="409" applyNumberFormat="1" applyFont="1" applyFill="1" applyBorder="1" applyAlignment="1" applyProtection="1">
      <alignment horizontal="right" vertical="center" wrapText="1"/>
      <protection/>
    </xf>
    <xf numFmtId="166" fontId="21" fillId="0" borderId="0" xfId="409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wrapText="1"/>
    </xf>
    <xf numFmtId="166" fontId="21" fillId="0" borderId="0" xfId="409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horizontal="center" vertical="center"/>
    </xf>
    <xf numFmtId="166" fontId="33" fillId="0" borderId="20" xfId="0" applyNumberFormat="1" applyFont="1" applyFill="1" applyBorder="1" applyAlignment="1">
      <alignment vertical="top" wrapText="1"/>
    </xf>
    <xf numFmtId="0" fontId="33" fillId="0" borderId="0" xfId="0" applyFont="1" applyFill="1" applyBorder="1" applyAlignment="1">
      <alignment vertical="top" wrapText="1"/>
    </xf>
    <xf numFmtId="166" fontId="33" fillId="0" borderId="31" xfId="0" applyNumberFormat="1" applyFont="1" applyFill="1" applyBorder="1" applyAlignment="1">
      <alignment vertical="top" wrapText="1"/>
    </xf>
    <xf numFmtId="0" fontId="37" fillId="0" borderId="19" xfId="0" applyFont="1" applyBorder="1" applyAlignment="1">
      <alignment horizontal="center" vertical="top" wrapText="1"/>
    </xf>
    <xf numFmtId="0" fontId="33" fillId="0" borderId="19" xfId="0" applyFont="1" applyBorder="1" applyAlignment="1">
      <alignment horizontal="center" vertical="top" wrapText="1"/>
    </xf>
    <xf numFmtId="166" fontId="37" fillId="0" borderId="19" xfId="0" applyNumberFormat="1" applyFont="1" applyBorder="1" applyAlignment="1">
      <alignment horizontal="right" vertical="top" wrapText="1"/>
    </xf>
    <xf numFmtId="166" fontId="0" fillId="0" borderId="0" xfId="0" applyNumberFormat="1" applyFill="1" applyAlignment="1">
      <alignment/>
    </xf>
    <xf numFmtId="4" fontId="0" fillId="0" borderId="22" xfId="0" applyNumberFormat="1" applyFont="1" applyFill="1" applyBorder="1" applyAlignment="1">
      <alignment horizontal="left" vertical="center"/>
    </xf>
    <xf numFmtId="166" fontId="0" fillId="0" borderId="29" xfId="409" applyNumberFormat="1" applyFont="1" applyFill="1" applyBorder="1" applyAlignment="1" applyProtection="1">
      <alignment vertical="center" wrapText="1"/>
      <protection/>
    </xf>
    <xf numFmtId="166" fontId="21" fillId="0" borderId="19" xfId="409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>
      <alignment/>
    </xf>
    <xf numFmtId="166" fontId="0" fillId="0" borderId="29" xfId="0" applyNumberFormat="1" applyFont="1" applyFill="1" applyBorder="1" applyAlignment="1">
      <alignment horizontal="right" vertical="center" wrapText="1"/>
    </xf>
    <xf numFmtId="166" fontId="0" fillId="0" borderId="29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horizontal="center" wrapText="1"/>
    </xf>
    <xf numFmtId="166" fontId="0" fillId="0" borderId="0" xfId="409" applyNumberFormat="1" applyFont="1" applyFill="1" applyBorder="1" applyAlignment="1" applyProtection="1">
      <alignment horizontal="right" wrapText="1"/>
      <protection/>
    </xf>
    <xf numFmtId="0" fontId="0" fillId="0" borderId="26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wrapText="1"/>
    </xf>
    <xf numFmtId="0" fontId="0" fillId="0" borderId="19" xfId="0" applyFont="1" applyBorder="1" applyAlignment="1">
      <alignment horizontal="center" wrapText="1"/>
    </xf>
    <xf numFmtId="165" fontId="0" fillId="0" borderId="0" xfId="0" applyNumberFormat="1" applyFill="1" applyAlignment="1">
      <alignment/>
    </xf>
    <xf numFmtId="166" fontId="21" fillId="62" borderId="19" xfId="409" applyNumberFormat="1" applyFont="1" applyFill="1" applyBorder="1" applyAlignment="1" applyProtection="1">
      <alignment horizontal="right" vertical="center" wrapText="1"/>
      <protection/>
    </xf>
    <xf numFmtId="166" fontId="21" fillId="24" borderId="19" xfId="409" applyNumberFormat="1" applyFont="1" applyFill="1" applyBorder="1" applyAlignment="1" applyProtection="1">
      <alignment horizontal="right" wrapText="1"/>
      <protection/>
    </xf>
    <xf numFmtId="166" fontId="0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8" fillId="0" borderId="0" xfId="0" applyFont="1" applyAlignment="1">
      <alignment horizontal="left"/>
    </xf>
    <xf numFmtId="166" fontId="0" fillId="0" borderId="0" xfId="0" applyNumberFormat="1" applyAlignment="1">
      <alignment horizontal="center" vertical="center"/>
    </xf>
    <xf numFmtId="0" fontId="39" fillId="0" borderId="34" xfId="0" applyFont="1" applyFill="1" applyBorder="1" applyAlignment="1">
      <alignment horizontal="left" vertical="center"/>
    </xf>
    <xf numFmtId="0" fontId="21" fillId="0" borderId="19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166" fontId="0" fillId="0" borderId="20" xfId="409" applyNumberFormat="1" applyFont="1" applyFill="1" applyBorder="1" applyAlignment="1" applyProtection="1">
      <alignment horizontal="center" vertical="center" wrapText="1"/>
      <protection/>
    </xf>
    <xf numFmtId="166" fontId="0" fillId="0" borderId="19" xfId="0" applyNumberFormat="1" applyFont="1" applyFill="1" applyBorder="1" applyAlignment="1">
      <alignment horizontal="center" vertical="center"/>
    </xf>
    <xf numFmtId="166" fontId="0" fillId="0" borderId="19" xfId="0" applyNumberFormat="1" applyFill="1" applyBorder="1" applyAlignment="1">
      <alignment horizontal="center" vertical="center"/>
    </xf>
    <xf numFmtId="166" fontId="0" fillId="0" borderId="20" xfId="409" applyNumberFormat="1" applyFont="1" applyFill="1" applyBorder="1" applyAlignment="1" applyProtection="1">
      <alignment horizontal="center" vertical="center"/>
      <protection/>
    </xf>
    <xf numFmtId="166" fontId="0" fillId="0" borderId="31" xfId="409" applyNumberFormat="1" applyFont="1" applyFill="1" applyBorder="1" applyAlignment="1" applyProtection="1">
      <alignment horizontal="center" vertical="center"/>
      <protection/>
    </xf>
    <xf numFmtId="166" fontId="0" fillId="0" borderId="35" xfId="409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Alignment="1">
      <alignment horizontal="center" vertical="center"/>
    </xf>
    <xf numFmtId="0" fontId="0" fillId="0" borderId="22" xfId="0" applyFont="1" applyFill="1" applyBorder="1" applyAlignment="1">
      <alignment horizontal="left" vertical="center" wrapText="1"/>
    </xf>
    <xf numFmtId="0" fontId="21" fillId="0" borderId="0" xfId="0" applyFont="1" applyAlignment="1">
      <alignment/>
    </xf>
    <xf numFmtId="0" fontId="40" fillId="0" borderId="22" xfId="0" applyFont="1" applyBorder="1" applyAlignment="1">
      <alignment/>
    </xf>
    <xf numFmtId="0" fontId="0" fillId="0" borderId="0" xfId="0" applyFont="1" applyAlignment="1">
      <alignment/>
    </xf>
    <xf numFmtId="0" fontId="21" fillId="0" borderId="19" xfId="350" applyFont="1" applyFill="1" applyBorder="1" applyAlignment="1">
      <alignment horizontal="center" vertical="center"/>
      <protection/>
    </xf>
    <xf numFmtId="0" fontId="21" fillId="0" borderId="19" xfId="350" applyNumberFormat="1" applyFont="1" applyFill="1" applyBorder="1" applyAlignment="1">
      <alignment horizontal="center" vertical="center" wrapText="1"/>
      <protection/>
    </xf>
    <xf numFmtId="164" fontId="21" fillId="0" borderId="19" xfId="350" applyNumberFormat="1" applyFont="1" applyFill="1" applyBorder="1" applyAlignment="1">
      <alignment horizontal="center" vertical="center" wrapText="1"/>
      <protection/>
    </xf>
    <xf numFmtId="0" fontId="0" fillId="0" borderId="24" xfId="350" applyFont="1" applyFill="1" applyBorder="1" applyAlignment="1">
      <alignment horizontal="center" vertical="center" wrapText="1"/>
      <protection/>
    </xf>
    <xf numFmtId="1" fontId="0" fillId="0" borderId="24" xfId="359" applyNumberFormat="1" applyFont="1" applyFill="1" applyBorder="1" applyAlignment="1">
      <alignment horizontal="center" vertical="center" wrapText="1"/>
      <protection/>
    </xf>
    <xf numFmtId="169" fontId="0" fillId="0" borderId="24" xfId="350" applyNumberFormat="1" applyFont="1" applyFill="1" applyBorder="1" applyAlignment="1">
      <alignment horizontal="center" vertical="center" wrapText="1"/>
      <protection/>
    </xf>
    <xf numFmtId="1" fontId="0" fillId="0" borderId="24" xfId="414" applyNumberFormat="1" applyFont="1" applyFill="1" applyBorder="1" applyAlignment="1" applyProtection="1">
      <alignment horizontal="center" vertical="center" wrapText="1"/>
      <protection/>
    </xf>
    <xf numFmtId="169" fontId="0" fillId="0" borderId="36" xfId="350" applyNumberFormat="1" applyFont="1" applyFill="1" applyBorder="1" applyAlignment="1">
      <alignment horizontal="center" vertical="center" wrapText="1"/>
      <protection/>
    </xf>
    <xf numFmtId="0" fontId="0" fillId="62" borderId="0" xfId="0" applyFill="1" applyAlignment="1">
      <alignment vertical="center"/>
    </xf>
    <xf numFmtId="0" fontId="0" fillId="0" borderId="20" xfId="350" applyFont="1" applyFill="1" applyBorder="1" applyAlignment="1">
      <alignment horizontal="center" vertical="center" wrapText="1"/>
      <protection/>
    </xf>
    <xf numFmtId="0" fontId="0" fillId="0" borderId="19" xfId="350" applyFont="1" applyFill="1" applyBorder="1" applyAlignment="1">
      <alignment horizontal="center" vertical="center" wrapText="1"/>
      <protection/>
    </xf>
    <xf numFmtId="1" fontId="0" fillId="0" borderId="19" xfId="350" applyNumberFormat="1" applyFont="1" applyFill="1" applyBorder="1" applyAlignment="1">
      <alignment horizontal="center" vertical="center" wrapText="1"/>
      <protection/>
    </xf>
    <xf numFmtId="164" fontId="0" fillId="0" borderId="19" xfId="350" applyNumberFormat="1" applyFont="1" applyFill="1" applyBorder="1" applyAlignment="1">
      <alignment horizontal="center" vertical="center" wrapText="1"/>
      <protection/>
    </xf>
    <xf numFmtId="1" fontId="0" fillId="0" borderId="19" xfId="414" applyNumberFormat="1" applyFont="1" applyFill="1" applyBorder="1" applyAlignment="1" applyProtection="1">
      <alignment horizontal="center" vertical="center" wrapText="1"/>
      <protection/>
    </xf>
    <xf numFmtId="164" fontId="0" fillId="0" borderId="19" xfId="414" applyFont="1" applyFill="1" applyBorder="1" applyAlignment="1" applyProtection="1">
      <alignment horizontal="center" vertical="center" wrapText="1"/>
      <protection/>
    </xf>
    <xf numFmtId="167" fontId="0" fillId="0" borderId="19" xfId="414" applyNumberFormat="1" applyFont="1" applyFill="1" applyBorder="1" applyAlignment="1" applyProtection="1">
      <alignment horizontal="center" vertical="center" wrapText="1"/>
      <protection/>
    </xf>
    <xf numFmtId="164" fontId="0" fillId="0" borderId="20" xfId="414" applyFont="1" applyFill="1" applyBorder="1" applyAlignment="1" applyProtection="1">
      <alignment horizontal="center" vertical="center" wrapText="1"/>
      <protection/>
    </xf>
    <xf numFmtId="0" fontId="0" fillId="0" borderId="29" xfId="350" applyFont="1" applyFill="1" applyBorder="1" applyAlignment="1">
      <alignment horizontal="center" vertical="center"/>
      <protection/>
    </xf>
    <xf numFmtId="1" fontId="0" fillId="0" borderId="29" xfId="350" applyNumberFormat="1" applyFont="1" applyFill="1" applyBorder="1" applyAlignment="1">
      <alignment horizontal="center" vertical="center" wrapText="1"/>
      <protection/>
    </xf>
    <xf numFmtId="170" fontId="0" fillId="0" borderId="29" xfId="350" applyNumberFormat="1" applyFont="1" applyFill="1" applyBorder="1" applyAlignment="1">
      <alignment vertical="center" wrapText="1"/>
      <protection/>
    </xf>
    <xf numFmtId="1" fontId="0" fillId="0" borderId="29" xfId="414" applyNumberFormat="1" applyFont="1" applyFill="1" applyBorder="1" applyAlignment="1" applyProtection="1">
      <alignment vertical="center"/>
      <protection/>
    </xf>
    <xf numFmtId="164" fontId="0" fillId="0" borderId="29" xfId="414" applyFont="1" applyFill="1" applyBorder="1" applyAlignment="1" applyProtection="1">
      <alignment horizontal="center" vertical="center"/>
      <protection/>
    </xf>
    <xf numFmtId="167" fontId="0" fillId="0" borderId="29" xfId="414" applyNumberFormat="1" applyFont="1" applyFill="1" applyBorder="1" applyAlignment="1" applyProtection="1">
      <alignment horizontal="center" vertical="center"/>
      <protection/>
    </xf>
    <xf numFmtId="164" fontId="0" fillId="0" borderId="31" xfId="414" applyFont="1" applyFill="1" applyBorder="1" applyAlignment="1" applyProtection="1">
      <alignment horizontal="center" vertical="center"/>
      <protection/>
    </xf>
    <xf numFmtId="0" fontId="0" fillId="0" borderId="19" xfId="350" applyFont="1" applyFill="1" applyBorder="1" applyAlignment="1">
      <alignment horizontal="center" vertical="center"/>
      <protection/>
    </xf>
    <xf numFmtId="164" fontId="35" fillId="0" borderId="29" xfId="359" applyNumberFormat="1" applyFont="1" applyFill="1" applyBorder="1" applyAlignment="1">
      <alignment horizontal="center" vertical="center" wrapText="1"/>
      <protection/>
    </xf>
    <xf numFmtId="164" fontId="0" fillId="0" borderId="29" xfId="350" applyNumberFormat="1" applyFont="1" applyFill="1" applyBorder="1" applyAlignment="1">
      <alignment horizontal="center" vertical="center" wrapText="1"/>
      <protection/>
    </xf>
    <xf numFmtId="1" fontId="0" fillId="0" borderId="19" xfId="414" applyNumberFormat="1" applyFont="1" applyFill="1" applyBorder="1" applyAlignment="1" applyProtection="1">
      <alignment horizontal="center" vertical="center"/>
      <protection/>
    </xf>
    <xf numFmtId="164" fontId="0" fillId="0" borderId="19" xfId="414" applyFont="1" applyFill="1" applyBorder="1" applyAlignment="1" applyProtection="1">
      <alignment vertical="center"/>
      <protection/>
    </xf>
    <xf numFmtId="167" fontId="0" fillId="0" borderId="19" xfId="414" applyNumberFormat="1" applyFont="1" applyFill="1" applyBorder="1" applyAlignment="1" applyProtection="1">
      <alignment horizontal="center" vertical="center"/>
      <protection/>
    </xf>
    <xf numFmtId="164" fontId="0" fillId="0" borderId="19" xfId="414" applyFont="1" applyFill="1" applyBorder="1" applyAlignment="1" applyProtection="1">
      <alignment horizontal="center" vertical="center"/>
      <protection/>
    </xf>
    <xf numFmtId="164" fontId="0" fillId="0" borderId="20" xfId="414" applyFont="1" applyFill="1" applyBorder="1" applyAlignment="1" applyProtection="1">
      <alignment horizontal="center" vertical="center"/>
      <protection/>
    </xf>
    <xf numFmtId="169" fontId="21" fillId="0" borderId="19" xfId="0" applyNumberFormat="1" applyFont="1" applyBorder="1" applyAlignment="1">
      <alignment horizontal="center" vertical="center"/>
    </xf>
    <xf numFmtId="169" fontId="0" fillId="0" borderId="24" xfId="359" applyNumberFormat="1" applyFont="1" applyFill="1" applyBorder="1" applyAlignment="1">
      <alignment horizontal="center" vertical="center" wrapText="1"/>
      <protection/>
    </xf>
    <xf numFmtId="0" fontId="0" fillId="0" borderId="24" xfId="414" applyNumberFormat="1" applyFont="1" applyFill="1" applyBorder="1" applyAlignment="1" applyProtection="1">
      <alignment horizontal="center" vertical="center"/>
      <protection/>
    </xf>
    <xf numFmtId="169" fontId="0" fillId="0" borderId="24" xfId="350" applyNumberFormat="1" applyFont="1" applyFill="1" applyBorder="1" applyAlignment="1">
      <alignment horizontal="center" vertical="center"/>
      <protection/>
    </xf>
    <xf numFmtId="169" fontId="0" fillId="0" borderId="36" xfId="350" applyNumberFormat="1" applyFont="1" applyFill="1" applyBorder="1" applyAlignment="1">
      <alignment horizontal="center" vertical="center"/>
      <protection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31" fillId="0" borderId="0" xfId="0" applyFont="1" applyFill="1" applyAlignment="1">
      <alignment horizontal="right"/>
    </xf>
    <xf numFmtId="0" fontId="22" fillId="0" borderId="0" xfId="0" applyFont="1" applyFill="1" applyAlignment="1">
      <alignment horizontal="center"/>
    </xf>
    <xf numFmtId="0" fontId="24" fillId="0" borderId="0" xfId="0" applyFont="1" applyAlignment="1">
      <alignment horizontal="center" wrapText="1"/>
    </xf>
    <xf numFmtId="0" fontId="21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wrapText="1"/>
    </xf>
    <xf numFmtId="0" fontId="0" fillId="0" borderId="29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 wrapText="1"/>
    </xf>
    <xf numFmtId="0" fontId="0" fillId="0" borderId="29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vertical="center" wrapText="1"/>
    </xf>
    <xf numFmtId="166" fontId="14" fillId="0" borderId="19" xfId="409" applyNumberFormat="1" applyFont="1" applyFill="1" applyBorder="1" applyAlignment="1" applyProtection="1">
      <alignment/>
      <protection/>
    </xf>
    <xf numFmtId="0" fontId="14" fillId="0" borderId="19" xfId="0" applyFont="1" applyFill="1" applyBorder="1" applyAlignment="1">
      <alignment horizontal="center"/>
    </xf>
    <xf numFmtId="0" fontId="14" fillId="0" borderId="19" xfId="0" applyFont="1" applyFill="1" applyBorder="1" applyAlignment="1">
      <alignment shrinkToFit="1"/>
    </xf>
    <xf numFmtId="0" fontId="0" fillId="0" borderId="19" xfId="0" applyFont="1" applyFill="1" applyBorder="1" applyAlignment="1">
      <alignment horizontal="left" vertical="center"/>
    </xf>
    <xf numFmtId="168" fontId="33" fillId="0" borderId="29" xfId="0" applyNumberFormat="1" applyFont="1" applyFill="1" applyBorder="1" applyAlignment="1">
      <alignment horizontal="center" vertical="top" wrapText="1"/>
    </xf>
    <xf numFmtId="168" fontId="34" fillId="0" borderId="19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top"/>
    </xf>
    <xf numFmtId="0" fontId="34" fillId="0" borderId="0" xfId="0" applyFont="1" applyFill="1" applyBorder="1" applyAlignment="1">
      <alignment vertical="top" wrapText="1"/>
    </xf>
    <xf numFmtId="0" fontId="24" fillId="63" borderId="23" xfId="0" applyFont="1" applyFill="1" applyBorder="1" applyAlignment="1">
      <alignment wrapText="1"/>
    </xf>
    <xf numFmtId="165" fontId="0" fillId="0" borderId="19" xfId="0" applyNumberFormat="1" applyFont="1" applyFill="1" applyBorder="1" applyAlignment="1">
      <alignment horizontal="right" vertical="center" wrapText="1"/>
    </xf>
    <xf numFmtId="165" fontId="0" fillId="0" borderId="19" xfId="0" applyNumberFormat="1" applyFont="1" applyFill="1" applyBorder="1" applyAlignment="1">
      <alignment horizontal="right" vertical="center"/>
    </xf>
    <xf numFmtId="0" fontId="24" fillId="63" borderId="22" xfId="0" applyFont="1" applyFill="1" applyBorder="1" applyAlignment="1">
      <alignment vertical="center"/>
    </xf>
    <xf numFmtId="0" fontId="24" fillId="63" borderId="27" xfId="0" applyFont="1" applyFill="1" applyBorder="1" applyAlignment="1">
      <alignment vertical="center"/>
    </xf>
    <xf numFmtId="164" fontId="0" fillId="0" borderId="20" xfId="0" applyNumberFormat="1" applyFont="1" applyFill="1" applyBorder="1" applyAlignment="1">
      <alignment horizontal="center" vertical="center" wrapText="1"/>
    </xf>
    <xf numFmtId="165" fontId="21" fillId="24" borderId="38" xfId="0" applyNumberFormat="1" applyFont="1" applyFill="1" applyBorder="1" applyAlignment="1">
      <alignment horizontal="right" vertical="center" wrapText="1"/>
    </xf>
    <xf numFmtId="164" fontId="21" fillId="0" borderId="0" xfId="409" applyFont="1" applyFill="1" applyBorder="1" applyAlignment="1" applyProtection="1">
      <alignment horizontal="right" vertical="center" wrapText="1"/>
      <protection/>
    </xf>
    <xf numFmtId="0" fontId="21" fillId="24" borderId="38" xfId="0" applyFont="1" applyFill="1" applyBorder="1" applyAlignment="1">
      <alignment horizontal="center" vertical="center" wrapText="1"/>
    </xf>
    <xf numFmtId="0" fontId="41" fillId="0" borderId="0" xfId="349" applyFont="1" applyFill="1" applyAlignment="1">
      <alignment horizontal="left" vertical="center"/>
      <protection/>
    </xf>
    <xf numFmtId="0" fontId="38" fillId="0" borderId="39" xfId="349" applyFont="1" applyFill="1" applyBorder="1" applyAlignment="1">
      <alignment vertical="center"/>
      <protection/>
    </xf>
    <xf numFmtId="0" fontId="38" fillId="0" borderId="40" xfId="349" applyFont="1" applyFill="1" applyBorder="1" applyAlignment="1">
      <alignment vertical="center"/>
      <protection/>
    </xf>
    <xf numFmtId="0" fontId="0" fillId="0" borderId="0" xfId="349" applyFill="1" applyAlignment="1">
      <alignment vertical="center"/>
      <protection/>
    </xf>
    <xf numFmtId="0" fontId="21" fillId="0" borderId="41" xfId="349" applyFont="1" applyFill="1" applyBorder="1" applyAlignment="1">
      <alignment horizontal="center" vertical="center" wrapText="1"/>
      <protection/>
    </xf>
    <xf numFmtId="0" fontId="0" fillId="0" borderId="42" xfId="349" applyFont="1" applyFill="1" applyBorder="1" applyAlignment="1">
      <alignment horizontal="center" vertical="center" wrapText="1"/>
      <protection/>
    </xf>
    <xf numFmtId="3" fontId="0" fillId="0" borderId="42" xfId="349" applyNumberFormat="1" applyFont="1" applyFill="1" applyBorder="1" applyAlignment="1">
      <alignment horizontal="center" vertical="center" wrapText="1"/>
      <protection/>
    </xf>
    <xf numFmtId="0" fontId="0" fillId="0" borderId="37" xfId="349" applyFill="1" applyBorder="1" applyAlignment="1">
      <alignment horizontal="center" vertical="center"/>
      <protection/>
    </xf>
    <xf numFmtId="0" fontId="0" fillId="0" borderId="37" xfId="349" applyFont="1" applyFill="1" applyBorder="1" applyAlignment="1">
      <alignment horizontal="center" vertical="center" wrapText="1"/>
      <protection/>
    </xf>
    <xf numFmtId="0" fontId="0" fillId="0" borderId="43" xfId="349" applyFont="1" applyFill="1" applyBorder="1" applyAlignment="1">
      <alignment horizontal="center" vertical="center" wrapText="1"/>
      <protection/>
    </xf>
    <xf numFmtId="3" fontId="0" fillId="0" borderId="37" xfId="349" applyNumberFormat="1" applyFont="1" applyFill="1" applyBorder="1" applyAlignment="1">
      <alignment horizontal="center" vertical="center" wrapText="1"/>
      <protection/>
    </xf>
    <xf numFmtId="0" fontId="0" fillId="0" borderId="37" xfId="349" applyFill="1" applyBorder="1" applyAlignment="1">
      <alignment vertical="center"/>
      <protection/>
    </xf>
    <xf numFmtId="0" fontId="0" fillId="0" borderId="0" xfId="349">
      <alignment/>
      <protection/>
    </xf>
    <xf numFmtId="0" fontId="0" fillId="0" borderId="0" xfId="349" applyFill="1" applyAlignment="1">
      <alignment horizontal="center" vertical="center"/>
      <protection/>
    </xf>
    <xf numFmtId="0" fontId="0" fillId="0" borderId="0" xfId="349" applyAlignment="1">
      <alignment horizontal="left"/>
      <protection/>
    </xf>
    <xf numFmtId="0" fontId="0" fillId="0" borderId="42" xfId="349" applyFont="1" applyFill="1" applyBorder="1" applyAlignment="1">
      <alignment horizontal="center" vertical="center" wrapText="1"/>
      <protection/>
    </xf>
    <xf numFmtId="0" fontId="0" fillId="0" borderId="37" xfId="349" applyFont="1" applyFill="1" applyBorder="1" applyAlignment="1">
      <alignment horizontal="center" vertical="center" wrapText="1"/>
      <protection/>
    </xf>
    <xf numFmtId="4" fontId="0" fillId="0" borderId="19" xfId="0" applyNumberFormat="1" applyFont="1" applyFill="1" applyBorder="1" applyAlignment="1">
      <alignment horizontal="center" vertical="center" wrapText="1"/>
    </xf>
    <xf numFmtId="44" fontId="0" fillId="0" borderId="42" xfId="413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44" xfId="349" applyFont="1" applyFill="1" applyBorder="1" applyAlignment="1">
      <alignment horizontal="center" vertical="center" wrapText="1"/>
      <protection/>
    </xf>
    <xf numFmtId="44" fontId="0" fillId="0" borderId="37" xfId="413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left" vertical="center" wrapText="1"/>
    </xf>
    <xf numFmtId="166" fontId="0" fillId="0" borderId="28" xfId="0" applyNumberFormat="1" applyFont="1" applyFill="1" applyBorder="1" applyAlignment="1">
      <alignment horizontal="center" vertical="center" wrapText="1"/>
    </xf>
    <xf numFmtId="166" fontId="0" fillId="0" borderId="28" xfId="0" applyNumberFormat="1" applyFont="1" applyFill="1" applyBorder="1" applyAlignment="1">
      <alignment horizontal="left" vertical="center" wrapText="1"/>
    </xf>
    <xf numFmtId="166" fontId="0" fillId="0" borderId="28" xfId="0" applyNumberFormat="1" applyFont="1" applyFill="1" applyBorder="1" applyAlignment="1">
      <alignment horizontal="right" vertical="center" wrapText="1"/>
    </xf>
    <xf numFmtId="2" fontId="0" fillId="0" borderId="19" xfId="0" applyNumberFormat="1" applyFont="1" applyFill="1" applyBorder="1" applyAlignment="1">
      <alignment vertical="center" wrapText="1"/>
    </xf>
    <xf numFmtId="0" fontId="21" fillId="0" borderId="37" xfId="0" applyFont="1" applyFill="1" applyBorder="1" applyAlignment="1">
      <alignment horizontal="center" vertical="center" wrapText="1"/>
    </xf>
    <xf numFmtId="167" fontId="21" fillId="0" borderId="37" xfId="0" applyNumberFormat="1" applyFont="1" applyBorder="1" applyAlignment="1">
      <alignment/>
    </xf>
    <xf numFmtId="0" fontId="21" fillId="0" borderId="37" xfId="0" applyFont="1" applyBorder="1" applyAlignment="1">
      <alignment/>
    </xf>
    <xf numFmtId="2" fontId="0" fillId="0" borderId="37" xfId="0" applyNumberFormat="1" applyFont="1" applyFill="1" applyBorder="1" applyAlignment="1">
      <alignment vertical="center" wrapText="1"/>
    </xf>
    <xf numFmtId="166" fontId="0" fillId="0" borderId="20" xfId="409" applyNumberFormat="1" applyFont="1" applyFill="1" applyBorder="1" applyAlignment="1" applyProtection="1">
      <alignment horizontal="center" vertical="center" wrapText="1"/>
      <protection/>
    </xf>
    <xf numFmtId="166" fontId="24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/>
    </xf>
    <xf numFmtId="4" fontId="0" fillId="0" borderId="45" xfId="0" applyNumberFormat="1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/>
    </xf>
    <xf numFmtId="14" fontId="0" fillId="0" borderId="37" xfId="0" applyNumberFormat="1" applyFont="1" applyFill="1" applyBorder="1" applyAlignment="1">
      <alignment vertical="center"/>
    </xf>
    <xf numFmtId="164" fontId="0" fillId="0" borderId="28" xfId="409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14" fontId="0" fillId="0" borderId="37" xfId="0" applyNumberFormat="1" applyFont="1" applyBorder="1" applyAlignment="1">
      <alignment vertical="center"/>
    </xf>
    <xf numFmtId="2" fontId="0" fillId="0" borderId="28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/>
    </xf>
    <xf numFmtId="167" fontId="0" fillId="0" borderId="28" xfId="0" applyNumberFormat="1" applyFont="1" applyFill="1" applyBorder="1" applyAlignment="1">
      <alignment vertical="center" wrapText="1"/>
    </xf>
    <xf numFmtId="2" fontId="0" fillId="0" borderId="28" xfId="0" applyNumberFormat="1" applyFont="1" applyFill="1" applyBorder="1" applyAlignment="1">
      <alignment vertical="center" wrapText="1"/>
    </xf>
    <xf numFmtId="167" fontId="0" fillId="0" borderId="19" xfId="0" applyNumberFormat="1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2" fontId="0" fillId="0" borderId="24" xfId="0" applyNumberFormat="1" applyFont="1" applyFill="1" applyBorder="1" applyAlignment="1">
      <alignment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167" fontId="0" fillId="0" borderId="37" xfId="0" applyNumberFormat="1" applyFont="1" applyFill="1" applyBorder="1" applyAlignment="1">
      <alignment vertical="center" wrapText="1"/>
    </xf>
    <xf numFmtId="0" fontId="21" fillId="0" borderId="0" xfId="353" applyFont="1" applyFill="1" applyAlignment="1">
      <alignment horizontal="left"/>
      <protection/>
    </xf>
    <xf numFmtId="0" fontId="21" fillId="0" borderId="0" xfId="353" applyFont="1" applyAlignment="1">
      <alignment horizontal="center"/>
      <protection/>
    </xf>
    <xf numFmtId="166" fontId="21" fillId="0" borderId="0" xfId="353" applyNumberFormat="1" applyFont="1" applyAlignment="1">
      <alignment horizontal="center" wrapText="1"/>
      <protection/>
    </xf>
    <xf numFmtId="0" fontId="21" fillId="0" borderId="0" xfId="353" applyFont="1" applyAlignment="1">
      <alignment horizontal="right" wrapText="1"/>
      <protection/>
    </xf>
    <xf numFmtId="0" fontId="0" fillId="0" borderId="0" xfId="353" applyFont="1" applyAlignment="1">
      <alignment horizontal="center"/>
      <protection/>
    </xf>
    <xf numFmtId="166" fontId="0" fillId="0" borderId="0" xfId="353" applyNumberFormat="1" applyFont="1" applyAlignment="1">
      <alignment horizontal="center" wrapText="1"/>
      <protection/>
    </xf>
    <xf numFmtId="0" fontId="0" fillId="0" borderId="0" xfId="353" applyFont="1" applyAlignment="1">
      <alignment wrapText="1"/>
      <protection/>
    </xf>
    <xf numFmtId="164" fontId="0" fillId="0" borderId="19" xfId="409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>
      <alignment vertical="center" wrapText="1"/>
    </xf>
    <xf numFmtId="164" fontId="0" fillId="0" borderId="20" xfId="409" applyFont="1" applyFill="1" applyBorder="1" applyAlignment="1" applyProtection="1">
      <alignment horizontal="right" vertical="center" wrapText="1"/>
      <protection/>
    </xf>
    <xf numFmtId="4" fontId="0" fillId="0" borderId="28" xfId="0" applyNumberFormat="1" applyFont="1" applyFill="1" applyBorder="1" applyAlignment="1">
      <alignment vertical="center" wrapText="1"/>
    </xf>
    <xf numFmtId="0" fontId="0" fillId="0" borderId="26" xfId="0" applyFill="1" applyBorder="1" applyAlignment="1">
      <alignment horizontal="center" vertical="center" wrapText="1"/>
    </xf>
    <xf numFmtId="166" fontId="0" fillId="0" borderId="19" xfId="409" applyNumberFormat="1" applyFont="1" applyFill="1" applyBorder="1" applyAlignment="1" applyProtection="1">
      <alignment horizontal="right" vertical="center" wrapText="1"/>
      <protection/>
    </xf>
    <xf numFmtId="166" fontId="21" fillId="0" borderId="20" xfId="0" applyNumberFormat="1" applyFont="1" applyFill="1" applyBorder="1" applyAlignment="1">
      <alignment horizontal="center" vertical="center" wrapText="1"/>
    </xf>
    <xf numFmtId="166" fontId="0" fillId="0" borderId="20" xfId="0" applyNumberFormat="1" applyFont="1" applyFill="1" applyBorder="1" applyAlignment="1">
      <alignment horizontal="center" vertical="center"/>
    </xf>
    <xf numFmtId="166" fontId="0" fillId="0" borderId="20" xfId="0" applyNumberFormat="1" applyFill="1" applyBorder="1" applyAlignment="1">
      <alignment horizontal="center" vertical="center"/>
    </xf>
    <xf numFmtId="166" fontId="0" fillId="0" borderId="37" xfId="0" applyNumberFormat="1" applyFont="1" applyFill="1" applyBorder="1" applyAlignment="1">
      <alignment horizontal="center" vertical="center" wrapText="1"/>
    </xf>
    <xf numFmtId="166" fontId="0" fillId="0" borderId="37" xfId="0" applyNumberFormat="1" applyFont="1" applyFill="1" applyBorder="1" applyAlignment="1">
      <alignment horizontal="center" vertical="center"/>
    </xf>
    <xf numFmtId="166" fontId="0" fillId="0" borderId="37" xfId="0" applyNumberFormat="1" applyFill="1" applyBorder="1" applyAlignment="1">
      <alignment horizontal="center" vertical="center"/>
    </xf>
    <xf numFmtId="166" fontId="24" fillId="0" borderId="37" xfId="0" applyNumberFormat="1" applyFont="1" applyFill="1" applyBorder="1" applyAlignment="1">
      <alignment horizontal="center" vertical="center"/>
    </xf>
    <xf numFmtId="166" fontId="21" fillId="0" borderId="20" xfId="409" applyNumberFormat="1" applyFont="1" applyFill="1" applyBorder="1" applyAlignment="1" applyProtection="1">
      <alignment horizontal="right" vertical="center" wrapText="1"/>
      <protection/>
    </xf>
    <xf numFmtId="166" fontId="0" fillId="0" borderId="20" xfId="409" applyNumberFormat="1" applyFont="1" applyFill="1" applyBorder="1" applyAlignment="1" applyProtection="1">
      <alignment horizontal="right" vertical="center" wrapText="1"/>
      <protection/>
    </xf>
    <xf numFmtId="0" fontId="0" fillId="0" borderId="37" xfId="0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/>
    </xf>
    <xf numFmtId="49" fontId="0" fillId="0" borderId="37" xfId="0" applyNumberFormat="1" applyFont="1" applyFill="1" applyBorder="1" applyAlignment="1">
      <alignment horizontal="center" vertical="center"/>
    </xf>
    <xf numFmtId="49" fontId="0" fillId="0" borderId="37" xfId="0" applyNumberFormat="1" applyFont="1" applyFill="1" applyBorder="1" applyAlignment="1">
      <alignment horizontal="center" vertical="center" wrapText="1"/>
    </xf>
    <xf numFmtId="0" fontId="0" fillId="0" borderId="37" xfId="0" applyNumberFormat="1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0" fontId="24" fillId="63" borderId="20" xfId="0" applyFont="1" applyFill="1" applyBorder="1" applyAlignment="1">
      <alignment horizontal="center"/>
    </xf>
    <xf numFmtId="0" fontId="24" fillId="63" borderId="19" xfId="0" applyFont="1" applyFill="1" applyBorder="1" applyAlignment="1">
      <alignment horizontal="left" vertical="center"/>
    </xf>
    <xf numFmtId="0" fontId="0" fillId="0" borderId="41" xfId="349" applyFont="1" applyFill="1" applyBorder="1" applyAlignment="1">
      <alignment horizontal="center" vertical="center" wrapText="1"/>
      <protection/>
    </xf>
    <xf numFmtId="44" fontId="0" fillId="0" borderId="41" xfId="413" applyFont="1" applyFill="1" applyBorder="1" applyAlignment="1">
      <alignment horizontal="center" vertical="center" wrapText="1"/>
    </xf>
    <xf numFmtId="0" fontId="0" fillId="0" borderId="41" xfId="349" applyFont="1" applyFill="1" applyBorder="1" applyAlignment="1">
      <alignment horizontal="center" vertical="center" wrapText="1"/>
      <protection/>
    </xf>
    <xf numFmtId="0" fontId="21" fillId="0" borderId="37" xfId="349" applyFont="1" applyFill="1" applyBorder="1" applyAlignment="1">
      <alignment horizontal="center" vertical="center" wrapText="1"/>
      <protection/>
    </xf>
    <xf numFmtId="0" fontId="0" fillId="0" borderId="42" xfId="349" applyFont="1" applyFill="1" applyBorder="1" applyAlignment="1" quotePrefix="1">
      <alignment horizontal="center" vertical="center" wrapText="1"/>
      <protection/>
    </xf>
    <xf numFmtId="0" fontId="21" fillId="0" borderId="22" xfId="0" applyFont="1" applyBorder="1" applyAlignment="1">
      <alignment horizontal="left"/>
    </xf>
    <xf numFmtId="0" fontId="24" fillId="63" borderId="22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24" fillId="63" borderId="20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/>
    </xf>
    <xf numFmtId="0" fontId="24" fillId="63" borderId="2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 wrapText="1"/>
    </xf>
    <xf numFmtId="169" fontId="21" fillId="0" borderId="26" xfId="0" applyNumberFormat="1" applyFont="1" applyBorder="1" applyAlignment="1">
      <alignment horizontal="center" vertical="center"/>
    </xf>
    <xf numFmtId="169" fontId="21" fillId="64" borderId="37" xfId="0" applyNumberFormat="1" applyFon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left" vertical="center"/>
    </xf>
    <xf numFmtId="0" fontId="21" fillId="0" borderId="25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62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 wrapText="1"/>
    </xf>
    <xf numFmtId="164" fontId="0" fillId="0" borderId="28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4" fillId="63" borderId="20" xfId="0" applyFont="1" applyFill="1" applyBorder="1" applyAlignment="1">
      <alignment horizontal="left" vertical="center" wrapText="1"/>
    </xf>
    <xf numFmtId="0" fontId="24" fillId="63" borderId="22" xfId="0" applyFont="1" applyFill="1" applyBorder="1" applyAlignment="1">
      <alignment horizontal="left" vertical="center" wrapText="1"/>
    </xf>
    <xf numFmtId="0" fontId="24" fillId="63" borderId="27" xfId="0" applyFont="1" applyFill="1" applyBorder="1" applyAlignment="1">
      <alignment horizontal="left" vertical="center" wrapText="1"/>
    </xf>
    <xf numFmtId="0" fontId="26" fillId="63" borderId="20" xfId="0" applyFont="1" applyFill="1" applyBorder="1" applyAlignment="1">
      <alignment horizontal="left" vertical="center" wrapText="1"/>
    </xf>
    <xf numFmtId="0" fontId="26" fillId="63" borderId="22" xfId="0" applyFont="1" applyFill="1" applyBorder="1" applyAlignment="1">
      <alignment horizontal="left" vertical="center" wrapText="1"/>
    </xf>
    <xf numFmtId="0" fontId="26" fillId="63" borderId="27" xfId="0" applyFont="1" applyFill="1" applyBorder="1" applyAlignment="1">
      <alignment horizontal="left" vertical="center" wrapText="1"/>
    </xf>
    <xf numFmtId="164" fontId="0" fillId="0" borderId="26" xfId="409" applyFont="1" applyFill="1" applyBorder="1" applyAlignment="1" applyProtection="1">
      <alignment horizontal="center" vertical="center" wrapText="1"/>
      <protection/>
    </xf>
    <xf numFmtId="164" fontId="0" fillId="0" borderId="28" xfId="409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164" fontId="0" fillId="0" borderId="47" xfId="409" applyFont="1" applyFill="1" applyBorder="1" applyAlignment="1" applyProtection="1">
      <alignment horizontal="center" vertical="center" wrapText="1"/>
      <protection/>
    </xf>
    <xf numFmtId="4" fontId="0" fillId="0" borderId="26" xfId="0" applyNumberFormat="1" applyFont="1" applyFill="1" applyBorder="1" applyAlignment="1">
      <alignment horizontal="center" vertical="center" wrapText="1"/>
    </xf>
    <xf numFmtId="4" fontId="0" fillId="0" borderId="47" xfId="0" applyNumberFormat="1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center" vertical="center" wrapText="1"/>
    </xf>
    <xf numFmtId="0" fontId="24" fillId="63" borderId="20" xfId="0" applyFont="1" applyFill="1" applyBorder="1" applyAlignment="1">
      <alignment horizontal="left" vertical="center"/>
    </xf>
    <xf numFmtId="0" fontId="24" fillId="63" borderId="22" xfId="0" applyFont="1" applyFill="1" applyBorder="1" applyAlignment="1">
      <alignment horizontal="left" vertical="center"/>
    </xf>
    <xf numFmtId="0" fontId="24" fillId="63" borderId="27" xfId="0" applyFont="1" applyFill="1" applyBorder="1" applyAlignment="1">
      <alignment horizontal="left" vertical="center"/>
    </xf>
    <xf numFmtId="0" fontId="24" fillId="65" borderId="20" xfId="0" applyFont="1" applyFill="1" applyBorder="1" applyAlignment="1">
      <alignment horizontal="left" vertical="center" wrapText="1"/>
    </xf>
    <xf numFmtId="0" fontId="24" fillId="65" borderId="22" xfId="0" applyFont="1" applyFill="1" applyBorder="1" applyAlignment="1">
      <alignment horizontal="left" vertical="center" wrapText="1"/>
    </xf>
    <xf numFmtId="0" fontId="24" fillId="65" borderId="27" xfId="0" applyFont="1" applyFill="1" applyBorder="1" applyAlignment="1">
      <alignment horizontal="left" vertical="center" wrapText="1"/>
    </xf>
    <xf numFmtId="164" fontId="21" fillId="0" borderId="26" xfId="409" applyFont="1" applyFill="1" applyBorder="1" applyAlignment="1" applyProtection="1">
      <alignment horizontal="center" vertical="center" wrapText="1"/>
      <protection/>
    </xf>
    <xf numFmtId="164" fontId="21" fillId="0" borderId="28" xfId="409" applyFont="1" applyFill="1" applyBorder="1" applyAlignment="1" applyProtection="1">
      <alignment horizontal="center" vertical="center" wrapText="1"/>
      <protection/>
    </xf>
    <xf numFmtId="164" fontId="21" fillId="0" borderId="26" xfId="0" applyNumberFormat="1" applyFont="1" applyFill="1" applyBorder="1" applyAlignment="1">
      <alignment horizontal="center" vertical="center" wrapText="1"/>
    </xf>
    <xf numFmtId="164" fontId="21" fillId="0" borderId="28" xfId="0" applyNumberFormat="1" applyFont="1" applyFill="1" applyBorder="1" applyAlignment="1">
      <alignment horizontal="center" vertical="center" wrapText="1"/>
    </xf>
    <xf numFmtId="0" fontId="26" fillId="63" borderId="20" xfId="0" applyFont="1" applyFill="1" applyBorder="1" applyAlignment="1">
      <alignment horizontal="center" vertical="center" wrapText="1"/>
    </xf>
    <xf numFmtId="0" fontId="26" fillId="63" borderId="27" xfId="0" applyFont="1" applyFill="1" applyBorder="1" applyAlignment="1">
      <alignment horizontal="center" vertical="center" wrapText="1"/>
    </xf>
    <xf numFmtId="164" fontId="21" fillId="0" borderId="20" xfId="0" applyNumberFormat="1" applyFont="1" applyFill="1" applyBorder="1" applyAlignment="1">
      <alignment horizontal="center"/>
    </xf>
    <xf numFmtId="164" fontId="21" fillId="0" borderId="27" xfId="0" applyNumberFormat="1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 wrapText="1"/>
    </xf>
    <xf numFmtId="0" fontId="21" fillId="0" borderId="34" xfId="0" applyFont="1" applyFill="1" applyBorder="1" applyAlignment="1">
      <alignment horizontal="center" wrapText="1"/>
    </xf>
    <xf numFmtId="0" fontId="21" fillId="0" borderId="46" xfId="0" applyFont="1" applyFill="1" applyBorder="1" applyAlignment="1">
      <alignment horizontal="center" wrapText="1"/>
    </xf>
    <xf numFmtId="164" fontId="0" fillId="0" borderId="48" xfId="409" applyFont="1" applyFill="1" applyBorder="1" applyAlignment="1" applyProtection="1">
      <alignment horizontal="center" vertical="center" wrapText="1"/>
      <protection/>
    </xf>
    <xf numFmtId="164" fontId="0" fillId="0" borderId="49" xfId="409" applyFont="1" applyFill="1" applyBorder="1" applyAlignment="1" applyProtection="1">
      <alignment horizontal="center" vertical="center" wrapText="1"/>
      <protection/>
    </xf>
    <xf numFmtId="164" fontId="0" fillId="0" borderId="50" xfId="409" applyFont="1" applyFill="1" applyBorder="1" applyAlignment="1" applyProtection="1">
      <alignment horizontal="center" vertical="center" wrapText="1"/>
      <protection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wrapText="1"/>
    </xf>
    <xf numFmtId="0" fontId="21" fillId="0" borderId="22" xfId="0" applyFont="1" applyFill="1" applyBorder="1" applyAlignment="1">
      <alignment horizontal="center" wrapText="1"/>
    </xf>
    <xf numFmtId="0" fontId="21" fillId="0" borderId="27" xfId="0" applyFont="1" applyFill="1" applyBorder="1" applyAlignment="1">
      <alignment horizontal="center" wrapText="1"/>
    </xf>
    <xf numFmtId="0" fontId="32" fillId="24" borderId="19" xfId="0" applyFont="1" applyFill="1" applyBorder="1" applyAlignment="1">
      <alignment horizontal="center" vertical="center" wrapText="1"/>
    </xf>
    <xf numFmtId="0" fontId="21" fillId="63" borderId="19" xfId="0" applyFont="1" applyFill="1" applyBorder="1" applyAlignment="1">
      <alignment horizontal="left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/>
    </xf>
    <xf numFmtId="165" fontId="0" fillId="0" borderId="19" xfId="0" applyNumberFormat="1" applyFont="1" applyFill="1" applyBorder="1" applyAlignment="1">
      <alignment horizontal="center" vertical="center" wrapText="1"/>
    </xf>
    <xf numFmtId="0" fontId="21" fillId="65" borderId="19" xfId="0" applyFont="1" applyFill="1" applyBorder="1" applyAlignment="1">
      <alignment horizontal="left" vertical="center" wrapText="1"/>
    </xf>
    <xf numFmtId="165" fontId="0" fillId="0" borderId="28" xfId="0" applyNumberFormat="1" applyFont="1" applyFill="1" applyBorder="1" applyAlignment="1">
      <alignment horizontal="center" vertical="center" wrapText="1"/>
    </xf>
    <xf numFmtId="0" fontId="21" fillId="63" borderId="2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21" fillId="63" borderId="19" xfId="0" applyFont="1" applyFill="1" applyBorder="1" applyAlignment="1">
      <alignment horizontal="left" wrapText="1"/>
    </xf>
    <xf numFmtId="0" fontId="0" fillId="62" borderId="19" xfId="0" applyFont="1" applyFill="1" applyBorder="1" applyAlignment="1">
      <alignment horizontal="center" vertical="center" wrapText="1"/>
    </xf>
    <xf numFmtId="0" fontId="21" fillId="63" borderId="28" xfId="0" applyFont="1" applyFill="1" applyBorder="1" applyAlignment="1">
      <alignment horizontal="left" vertical="center" wrapText="1"/>
    </xf>
    <xf numFmtId="0" fontId="21" fillId="24" borderId="19" xfId="0" applyFont="1" applyFill="1" applyBorder="1" applyAlignment="1">
      <alignment horizontal="center" wrapText="1"/>
    </xf>
    <xf numFmtId="0" fontId="24" fillId="66" borderId="43" xfId="349" applyFont="1" applyFill="1" applyBorder="1" applyAlignment="1">
      <alignment horizontal="left" vertical="center" wrapText="1"/>
      <protection/>
    </xf>
    <xf numFmtId="0" fontId="24" fillId="66" borderId="57" xfId="349" applyFont="1" applyFill="1" applyBorder="1" applyAlignment="1">
      <alignment horizontal="left" vertical="center" wrapText="1"/>
      <protection/>
    </xf>
    <xf numFmtId="0" fontId="24" fillId="66" borderId="58" xfId="349" applyFont="1" applyFill="1" applyBorder="1" applyAlignment="1">
      <alignment horizontal="left" vertical="center" wrapText="1"/>
      <protection/>
    </xf>
    <xf numFmtId="0" fontId="21" fillId="0" borderId="59" xfId="349" applyFont="1" applyFill="1" applyBorder="1" applyAlignment="1">
      <alignment horizontal="center" vertical="center" wrapText="1"/>
      <protection/>
    </xf>
    <xf numFmtId="0" fontId="21" fillId="0" borderId="60" xfId="349" applyFont="1" applyFill="1" applyBorder="1" applyAlignment="1">
      <alignment horizontal="center" vertical="center" wrapText="1"/>
      <protection/>
    </xf>
    <xf numFmtId="0" fontId="24" fillId="66" borderId="61" xfId="349" applyFont="1" applyFill="1" applyBorder="1" applyAlignment="1">
      <alignment horizontal="left" vertical="center" wrapText="1"/>
      <protection/>
    </xf>
    <xf numFmtId="0" fontId="21" fillId="0" borderId="37" xfId="349" applyFont="1" applyFill="1" applyBorder="1" applyAlignment="1">
      <alignment horizontal="center" vertical="center" wrapText="1"/>
      <protection/>
    </xf>
    <xf numFmtId="0" fontId="21" fillId="0" borderId="41" xfId="349" applyFont="1" applyFill="1" applyBorder="1" applyAlignment="1">
      <alignment horizontal="center" vertical="center" wrapText="1"/>
      <protection/>
    </xf>
    <xf numFmtId="0" fontId="21" fillId="0" borderId="52" xfId="349" applyFont="1" applyFill="1" applyBorder="1" applyAlignment="1">
      <alignment horizontal="center" vertical="center" wrapText="1"/>
      <protection/>
    </xf>
    <xf numFmtId="0" fontId="21" fillId="0" borderId="0" xfId="349" applyFont="1" applyFill="1" applyBorder="1" applyAlignment="1">
      <alignment horizontal="center" vertical="center" wrapText="1"/>
      <protection/>
    </xf>
    <xf numFmtId="0" fontId="21" fillId="0" borderId="62" xfId="349" applyFont="1" applyFill="1" applyBorder="1" applyAlignment="1">
      <alignment horizontal="center" vertical="center" wrapText="1"/>
      <protection/>
    </xf>
    <xf numFmtId="0" fontId="21" fillId="0" borderId="63" xfId="349" applyFont="1" applyFill="1" applyBorder="1" applyAlignment="1">
      <alignment horizontal="center" vertical="center" wrapText="1"/>
      <protection/>
    </xf>
    <xf numFmtId="0" fontId="21" fillId="0" borderId="51" xfId="349" applyFont="1" applyFill="1" applyBorder="1" applyAlignment="1">
      <alignment horizontal="center" vertical="center" wrapText="1"/>
      <protection/>
    </xf>
    <xf numFmtId="0" fontId="38" fillId="0" borderId="64" xfId="349" applyFont="1" applyFill="1" applyBorder="1" applyAlignment="1">
      <alignment horizontal="center" vertical="center"/>
      <protection/>
    </xf>
    <xf numFmtId="0" fontId="38" fillId="0" borderId="65" xfId="349" applyFont="1" applyFill="1" applyBorder="1" applyAlignment="1">
      <alignment horizontal="center" vertical="center"/>
      <protection/>
    </xf>
    <xf numFmtId="0" fontId="38" fillId="0" borderId="66" xfId="349" applyFont="1" applyFill="1" applyBorder="1" applyAlignment="1">
      <alignment horizontal="center" vertical="center"/>
      <protection/>
    </xf>
    <xf numFmtId="0" fontId="22" fillId="0" borderId="67" xfId="349" applyFont="1" applyFill="1" applyBorder="1" applyAlignment="1">
      <alignment horizontal="center" vertical="center" wrapText="1"/>
      <protection/>
    </xf>
    <xf numFmtId="0" fontId="22" fillId="0" borderId="68" xfId="349" applyFont="1" applyFill="1" applyBorder="1" applyAlignment="1">
      <alignment horizontal="center" vertical="center" wrapText="1"/>
      <protection/>
    </xf>
    <xf numFmtId="0" fontId="21" fillId="67" borderId="47" xfId="0" applyFont="1" applyFill="1" applyBorder="1" applyAlignment="1">
      <alignment horizontal="center" vertical="center" wrapText="1"/>
    </xf>
    <xf numFmtId="0" fontId="21" fillId="0" borderId="37" xfId="0" applyFont="1" applyBorder="1" applyAlignment="1">
      <alignment horizontal="center"/>
    </xf>
    <xf numFmtId="0" fontId="21" fillId="67" borderId="28" xfId="0" applyFont="1" applyFill="1" applyBorder="1" applyAlignment="1">
      <alignment horizontal="center" vertical="center" wrapText="1"/>
    </xf>
    <xf numFmtId="0" fontId="21" fillId="67" borderId="25" xfId="0" applyFont="1" applyFill="1" applyBorder="1" applyAlignment="1">
      <alignment horizontal="center" vertical="center" wrapText="1"/>
    </xf>
    <xf numFmtId="0" fontId="21" fillId="67" borderId="34" xfId="0" applyFont="1" applyFill="1" applyBorder="1" applyAlignment="1">
      <alignment horizontal="center" vertical="center" wrapText="1"/>
    </xf>
    <xf numFmtId="0" fontId="21" fillId="67" borderId="46" xfId="0" applyFont="1" applyFill="1" applyBorder="1" applyAlignment="1">
      <alignment horizontal="center" vertical="center" wrapText="1"/>
    </xf>
    <xf numFmtId="0" fontId="21" fillId="0" borderId="37" xfId="353" applyFont="1" applyFill="1" applyBorder="1" applyAlignment="1">
      <alignment horizontal="center" vertical="center"/>
      <protection/>
    </xf>
    <xf numFmtId="166" fontId="21" fillId="0" borderId="41" xfId="0" applyNumberFormat="1" applyFont="1" applyFill="1" applyBorder="1" applyAlignment="1">
      <alignment horizontal="center" vertical="center" wrapText="1"/>
    </xf>
    <xf numFmtId="166" fontId="21" fillId="0" borderId="42" xfId="0" applyNumberFormat="1" applyFont="1" applyFill="1" applyBorder="1" applyAlignment="1">
      <alignment horizontal="center" vertical="center" wrapText="1"/>
    </xf>
    <xf numFmtId="166" fontId="21" fillId="0" borderId="19" xfId="0" applyNumberFormat="1" applyFont="1" applyFill="1" applyBorder="1" applyAlignment="1">
      <alignment horizontal="center" vertical="center" wrapText="1"/>
    </xf>
    <xf numFmtId="166" fontId="21" fillId="0" borderId="20" xfId="0" applyNumberFormat="1" applyFont="1" applyFill="1" applyBorder="1" applyAlignment="1">
      <alignment horizontal="center" vertical="center" wrapText="1"/>
    </xf>
    <xf numFmtId="0" fontId="21" fillId="64" borderId="37" xfId="350" applyFont="1" applyFill="1" applyBorder="1" applyAlignment="1">
      <alignment horizontal="center" vertical="center" wrapText="1"/>
      <protection/>
    </xf>
    <xf numFmtId="0" fontId="0" fillId="64" borderId="37" xfId="0" applyFill="1" applyBorder="1" applyAlignment="1">
      <alignment horizontal="center"/>
    </xf>
    <xf numFmtId="169" fontId="0" fillId="0" borderId="19" xfId="350" applyNumberFormat="1" applyFont="1" applyFill="1" applyBorder="1" applyAlignment="1">
      <alignment horizontal="center" vertical="center" wrapText="1"/>
      <protection/>
    </xf>
    <xf numFmtId="0" fontId="21" fillId="0" borderId="19" xfId="350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/>
    </xf>
    <xf numFmtId="0" fontId="21" fillId="0" borderId="26" xfId="350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1" fillId="63" borderId="19" xfId="0" applyFont="1" applyFill="1" applyBorder="1" applyAlignment="1">
      <alignment horizontal="left" vertical="center"/>
    </xf>
  </cellXfs>
  <cellStyles count="424">
    <cellStyle name="Normal" xfId="0"/>
    <cellStyle name="20% - akcent 1" xfId="15"/>
    <cellStyle name="20% - akcent 1 2" xfId="16"/>
    <cellStyle name="20% - akcent 1 3" xfId="17"/>
    <cellStyle name="20% - akcent 1 4" xfId="18"/>
    <cellStyle name="20% - akcent 1 5" xfId="19"/>
    <cellStyle name="20% - akcent 1 6" xfId="20"/>
    <cellStyle name="20% - akcent 1 7" xfId="21"/>
    <cellStyle name="20% - akcent 1 8" xfId="22"/>
    <cellStyle name="20% - akcent 2" xfId="23"/>
    <cellStyle name="20% - akcent 2 2" xfId="24"/>
    <cellStyle name="20% - akcent 2 3" xfId="25"/>
    <cellStyle name="20% - akcent 2 4" xfId="26"/>
    <cellStyle name="20% - akcent 2 5" xfId="27"/>
    <cellStyle name="20% - akcent 2 6" xfId="28"/>
    <cellStyle name="20% - akcent 2 7" xfId="29"/>
    <cellStyle name="20% - akcent 2 8" xfId="30"/>
    <cellStyle name="20% - akcent 3" xfId="31"/>
    <cellStyle name="20% - akcent 3 2" xfId="32"/>
    <cellStyle name="20% - akcent 3 3" xfId="33"/>
    <cellStyle name="20% - akcent 3 4" xfId="34"/>
    <cellStyle name="20% - akcent 3 5" xfId="35"/>
    <cellStyle name="20% - akcent 3 6" xfId="36"/>
    <cellStyle name="20% - akcent 3 7" xfId="37"/>
    <cellStyle name="20% - akcent 3 8" xfId="38"/>
    <cellStyle name="20% - akcent 4" xfId="39"/>
    <cellStyle name="20% - akcent 4 2" xfId="40"/>
    <cellStyle name="20% - akcent 4 3" xfId="41"/>
    <cellStyle name="20% - akcent 4 4" xfId="42"/>
    <cellStyle name="20% - akcent 4 5" xfId="43"/>
    <cellStyle name="20% - akcent 4 6" xfId="44"/>
    <cellStyle name="20% - akcent 4 7" xfId="45"/>
    <cellStyle name="20% - akcent 4 8" xfId="46"/>
    <cellStyle name="20% - akcent 5" xfId="47"/>
    <cellStyle name="20% - akcent 5 2" xfId="48"/>
    <cellStyle name="20% - akcent 5 3" xfId="49"/>
    <cellStyle name="20% - akcent 5 4" xfId="50"/>
    <cellStyle name="20% - akcent 5 5" xfId="51"/>
    <cellStyle name="20% - akcent 5 6" xfId="52"/>
    <cellStyle name="20% - akcent 5 7" xfId="53"/>
    <cellStyle name="20% - akcent 5 8" xfId="54"/>
    <cellStyle name="20% - akcent 6" xfId="55"/>
    <cellStyle name="20% - akcent 6 2" xfId="56"/>
    <cellStyle name="20% - akcent 6 3" xfId="57"/>
    <cellStyle name="20% - akcent 6 4" xfId="58"/>
    <cellStyle name="20% - akcent 6 5" xfId="59"/>
    <cellStyle name="20% - akcent 6 6" xfId="60"/>
    <cellStyle name="20% - akcent 6 7" xfId="61"/>
    <cellStyle name="20% - akcent 6 8" xfId="62"/>
    <cellStyle name="40% - akcent 1" xfId="63"/>
    <cellStyle name="40% - akcent 1 2" xfId="64"/>
    <cellStyle name="40% - akcent 1 3" xfId="65"/>
    <cellStyle name="40% - akcent 1 4" xfId="66"/>
    <cellStyle name="40% - akcent 1 5" xfId="67"/>
    <cellStyle name="40% - akcent 1 6" xfId="68"/>
    <cellStyle name="40% - akcent 1 7" xfId="69"/>
    <cellStyle name="40% - akcent 1 8" xfId="70"/>
    <cellStyle name="40% - akcent 2" xfId="71"/>
    <cellStyle name="40% - akcent 2 2" xfId="72"/>
    <cellStyle name="40% - akcent 2 3" xfId="73"/>
    <cellStyle name="40% - akcent 2 4" xfId="74"/>
    <cellStyle name="40% - akcent 2 5" xfId="75"/>
    <cellStyle name="40% - akcent 2 6" xfId="76"/>
    <cellStyle name="40% - akcent 2 7" xfId="77"/>
    <cellStyle name="40% - akcent 2 8" xfId="78"/>
    <cellStyle name="40% - akcent 3" xfId="79"/>
    <cellStyle name="40% - akcent 3 2" xfId="80"/>
    <cellStyle name="40% - akcent 3 2 2" xfId="81"/>
    <cellStyle name="40% - akcent 3 3" xfId="82"/>
    <cellStyle name="40% - akcent 3 3 2" xfId="83"/>
    <cellStyle name="40% - akcent 3 4" xfId="84"/>
    <cellStyle name="40% - akcent 3 4 2" xfId="85"/>
    <cellStyle name="40% - akcent 3 5" xfId="86"/>
    <cellStyle name="40% - akcent 3 5 2" xfId="87"/>
    <cellStyle name="40% - akcent 3 6" xfId="88"/>
    <cellStyle name="40% - akcent 3 6 2" xfId="89"/>
    <cellStyle name="40% - akcent 3 7" xfId="90"/>
    <cellStyle name="40% - akcent 3 7 2" xfId="91"/>
    <cellStyle name="40% - akcent 3 8" xfId="92"/>
    <cellStyle name="40% - akcent 3 8 2" xfId="93"/>
    <cellStyle name="40% - akcent 4" xfId="94"/>
    <cellStyle name="40% - akcent 4 2" xfId="95"/>
    <cellStyle name="40% - akcent 4 3" xfId="96"/>
    <cellStyle name="40% - akcent 4 4" xfId="97"/>
    <cellStyle name="40% - akcent 4 5" xfId="98"/>
    <cellStyle name="40% - akcent 4 6" xfId="99"/>
    <cellStyle name="40% - akcent 4 7" xfId="100"/>
    <cellStyle name="40% - akcent 4 8" xfId="101"/>
    <cellStyle name="40% - akcent 5" xfId="102"/>
    <cellStyle name="40% - akcent 5 2" xfId="103"/>
    <cellStyle name="40% - akcent 5 3" xfId="104"/>
    <cellStyle name="40% - akcent 5 4" xfId="105"/>
    <cellStyle name="40% - akcent 5 5" xfId="106"/>
    <cellStyle name="40% - akcent 5 6" xfId="107"/>
    <cellStyle name="40% - akcent 5 7" xfId="108"/>
    <cellStyle name="40% - akcent 5 8" xfId="109"/>
    <cellStyle name="40% - akcent 6" xfId="110"/>
    <cellStyle name="40% - akcent 6 2" xfId="111"/>
    <cellStyle name="40% - akcent 6 2 2" xfId="112"/>
    <cellStyle name="40% - akcent 6 3" xfId="113"/>
    <cellStyle name="40% - akcent 6 3 2" xfId="114"/>
    <cellStyle name="40% - akcent 6 4" xfId="115"/>
    <cellStyle name="40% - akcent 6 4 2" xfId="116"/>
    <cellStyle name="40% - akcent 6 5" xfId="117"/>
    <cellStyle name="40% - akcent 6 5 2" xfId="118"/>
    <cellStyle name="40% - akcent 6 6" xfId="119"/>
    <cellStyle name="40% - akcent 6 6 2" xfId="120"/>
    <cellStyle name="40% - akcent 6 7" xfId="121"/>
    <cellStyle name="40% - akcent 6 7 2" xfId="122"/>
    <cellStyle name="40% - akcent 6 8" xfId="123"/>
    <cellStyle name="40% - akcent 6 8 2" xfId="124"/>
    <cellStyle name="60% - akcent 1" xfId="125"/>
    <cellStyle name="60% - akcent 1 2" xfId="126"/>
    <cellStyle name="60% - akcent 1 2 2" xfId="127"/>
    <cellStyle name="60% - akcent 1 3" xfId="128"/>
    <cellStyle name="60% - akcent 1 3 2" xfId="129"/>
    <cellStyle name="60% - akcent 1 4" xfId="130"/>
    <cellStyle name="60% - akcent 1 4 2" xfId="131"/>
    <cellStyle name="60% - akcent 1 5" xfId="132"/>
    <cellStyle name="60% - akcent 1 5 2" xfId="133"/>
    <cellStyle name="60% - akcent 1 6" xfId="134"/>
    <cellStyle name="60% - akcent 1 6 2" xfId="135"/>
    <cellStyle name="60% - akcent 1 7" xfId="136"/>
    <cellStyle name="60% - akcent 1 7 2" xfId="137"/>
    <cellStyle name="60% - akcent 1 8" xfId="138"/>
    <cellStyle name="60% - akcent 1 8 2" xfId="139"/>
    <cellStyle name="60% - akcent 2" xfId="140"/>
    <cellStyle name="60% - akcent 2 2" xfId="141"/>
    <cellStyle name="60% - akcent 2 3" xfId="142"/>
    <cellStyle name="60% - akcent 2 4" xfId="143"/>
    <cellStyle name="60% - akcent 2 5" xfId="144"/>
    <cellStyle name="60% - akcent 2 6" xfId="145"/>
    <cellStyle name="60% - akcent 2 7" xfId="146"/>
    <cellStyle name="60% - akcent 2 8" xfId="147"/>
    <cellStyle name="60% - akcent 3" xfId="148"/>
    <cellStyle name="60% - akcent 3 2" xfId="149"/>
    <cellStyle name="60% - akcent 3 2 2" xfId="150"/>
    <cellStyle name="60% - akcent 3 3" xfId="151"/>
    <cellStyle name="60% - akcent 3 3 2" xfId="152"/>
    <cellStyle name="60% - akcent 3 4" xfId="153"/>
    <cellStyle name="60% - akcent 3 4 2" xfId="154"/>
    <cellStyle name="60% - akcent 3 5" xfId="155"/>
    <cellStyle name="60% - akcent 3 5 2" xfId="156"/>
    <cellStyle name="60% - akcent 3 6" xfId="157"/>
    <cellStyle name="60% - akcent 3 6 2" xfId="158"/>
    <cellStyle name="60% - akcent 3 7" xfId="159"/>
    <cellStyle name="60% - akcent 3 7 2" xfId="160"/>
    <cellStyle name="60% - akcent 3 8" xfId="161"/>
    <cellStyle name="60% - akcent 3 8 2" xfId="162"/>
    <cellStyle name="60% - akcent 4" xfId="163"/>
    <cellStyle name="60% - akcent 4 2" xfId="164"/>
    <cellStyle name="60% - akcent 4 3" xfId="165"/>
    <cellStyle name="60% - akcent 4 4" xfId="166"/>
    <cellStyle name="60% - akcent 4 5" xfId="167"/>
    <cellStyle name="60% - akcent 4 6" xfId="168"/>
    <cellStyle name="60% - akcent 4 7" xfId="169"/>
    <cellStyle name="60% - akcent 4 8" xfId="170"/>
    <cellStyle name="60% - akcent 5" xfId="171"/>
    <cellStyle name="60% - akcent 5 2" xfId="172"/>
    <cellStyle name="60% - akcent 5 3" xfId="173"/>
    <cellStyle name="60% - akcent 5 4" xfId="174"/>
    <cellStyle name="60% - akcent 5 5" xfId="175"/>
    <cellStyle name="60% - akcent 5 6" xfId="176"/>
    <cellStyle name="60% - akcent 5 7" xfId="177"/>
    <cellStyle name="60% - akcent 5 8" xfId="178"/>
    <cellStyle name="60% - akcent 6" xfId="179"/>
    <cellStyle name="60% - akcent 6 2" xfId="180"/>
    <cellStyle name="60% - akcent 6 3" xfId="181"/>
    <cellStyle name="60% - akcent 6 4" xfId="182"/>
    <cellStyle name="60% - akcent 6 5" xfId="183"/>
    <cellStyle name="60% - akcent 6 6" xfId="184"/>
    <cellStyle name="60% - akcent 6 7" xfId="185"/>
    <cellStyle name="60% - akcent 6 8" xfId="186"/>
    <cellStyle name="Akcent 1" xfId="187"/>
    <cellStyle name="Akcent 1 2" xfId="188"/>
    <cellStyle name="Akcent 1 3" xfId="189"/>
    <cellStyle name="Akcent 1 4" xfId="190"/>
    <cellStyle name="Akcent 1 5" xfId="191"/>
    <cellStyle name="Akcent 1 6" xfId="192"/>
    <cellStyle name="Akcent 1 7" xfId="193"/>
    <cellStyle name="Akcent 1 8" xfId="194"/>
    <cellStyle name="Akcent 2" xfId="195"/>
    <cellStyle name="Akcent 2 2" xfId="196"/>
    <cellStyle name="Akcent 2 2 2" xfId="197"/>
    <cellStyle name="Akcent 2 2 3" xfId="198"/>
    <cellStyle name="Akcent 2 3" xfId="199"/>
    <cellStyle name="Akcent 2 3 2" xfId="200"/>
    <cellStyle name="Akcent 2 3 3" xfId="201"/>
    <cellStyle name="Akcent 2 4" xfId="202"/>
    <cellStyle name="Akcent 2 4 2" xfId="203"/>
    <cellStyle name="Akcent 2 4 3" xfId="204"/>
    <cellStyle name="Akcent 2 5" xfId="205"/>
    <cellStyle name="Akcent 2 5 2" xfId="206"/>
    <cellStyle name="Akcent 2 5 3" xfId="207"/>
    <cellStyle name="Akcent 2 6" xfId="208"/>
    <cellStyle name="Akcent 2 6 2" xfId="209"/>
    <cellStyle name="Akcent 2 6 3" xfId="210"/>
    <cellStyle name="Akcent 2 7" xfId="211"/>
    <cellStyle name="Akcent 2 7 2" xfId="212"/>
    <cellStyle name="Akcent 2 7 3" xfId="213"/>
    <cellStyle name="Akcent 2 8" xfId="214"/>
    <cellStyle name="Akcent 2 8 2" xfId="215"/>
    <cellStyle name="Akcent 2 8 3" xfId="216"/>
    <cellStyle name="Akcent 3" xfId="217"/>
    <cellStyle name="Akcent 3 2" xfId="218"/>
    <cellStyle name="Akcent 3 2 2" xfId="219"/>
    <cellStyle name="Akcent 3 3" xfId="220"/>
    <cellStyle name="Akcent 3 3 2" xfId="221"/>
    <cellStyle name="Akcent 3 4" xfId="222"/>
    <cellStyle name="Akcent 3 4 2" xfId="223"/>
    <cellStyle name="Akcent 3 5" xfId="224"/>
    <cellStyle name="Akcent 3 5 2" xfId="225"/>
    <cellStyle name="Akcent 3 6" xfId="226"/>
    <cellStyle name="Akcent 3 6 2" xfId="227"/>
    <cellStyle name="Akcent 3 7" xfId="228"/>
    <cellStyle name="Akcent 3 7 2" xfId="229"/>
    <cellStyle name="Akcent 3 8" xfId="230"/>
    <cellStyle name="Akcent 3 8 2" xfId="231"/>
    <cellStyle name="Akcent 4" xfId="232"/>
    <cellStyle name="Akcent 4 2" xfId="233"/>
    <cellStyle name="Akcent 4 3" xfId="234"/>
    <cellStyle name="Akcent 4 4" xfId="235"/>
    <cellStyle name="Akcent 4 5" xfId="236"/>
    <cellStyle name="Akcent 4 6" xfId="237"/>
    <cellStyle name="Akcent 4 7" xfId="238"/>
    <cellStyle name="Akcent 4 8" xfId="239"/>
    <cellStyle name="Akcent 5" xfId="240"/>
    <cellStyle name="Akcent 5 2" xfId="241"/>
    <cellStyle name="Akcent 5 3" xfId="242"/>
    <cellStyle name="Akcent 5 4" xfId="243"/>
    <cellStyle name="Akcent 5 5" xfId="244"/>
    <cellStyle name="Akcent 5 6" xfId="245"/>
    <cellStyle name="Akcent 5 7" xfId="246"/>
    <cellStyle name="Akcent 5 8" xfId="247"/>
    <cellStyle name="Akcent 6" xfId="248"/>
    <cellStyle name="Akcent 6 2" xfId="249"/>
    <cellStyle name="Akcent 6 2 2" xfId="250"/>
    <cellStyle name="Akcent 6 3" xfId="251"/>
    <cellStyle name="Akcent 6 3 2" xfId="252"/>
    <cellStyle name="Akcent 6 4" xfId="253"/>
    <cellStyle name="Akcent 6 4 2" xfId="254"/>
    <cellStyle name="Akcent 6 5" xfId="255"/>
    <cellStyle name="Akcent 6 5 2" xfId="256"/>
    <cellStyle name="Akcent 6 6" xfId="257"/>
    <cellStyle name="Akcent 6 6 2" xfId="258"/>
    <cellStyle name="Akcent 6 7" xfId="259"/>
    <cellStyle name="Akcent 6 7 2" xfId="260"/>
    <cellStyle name="Akcent 6 8" xfId="261"/>
    <cellStyle name="Akcent 6 8 2" xfId="262"/>
    <cellStyle name="Dane wejściowe" xfId="263"/>
    <cellStyle name="Dane wejściowe 2" xfId="264"/>
    <cellStyle name="Dane wejściowe 3" xfId="265"/>
    <cellStyle name="Dane wejściowe 4" xfId="266"/>
    <cellStyle name="Dane wejściowe 5" xfId="267"/>
    <cellStyle name="Dane wejściowe 6" xfId="268"/>
    <cellStyle name="Dane wejściowe 7" xfId="269"/>
    <cellStyle name="Dane wejściowe 8" xfId="270"/>
    <cellStyle name="Dane wyjściowe" xfId="271"/>
    <cellStyle name="Dane wyjściowe 2" xfId="272"/>
    <cellStyle name="Dane wyjściowe 3" xfId="273"/>
    <cellStyle name="Dane wyjściowe 4" xfId="274"/>
    <cellStyle name="Dane wyjściowe 5" xfId="275"/>
    <cellStyle name="Dane wyjściowe 6" xfId="276"/>
    <cellStyle name="Dane wyjściowe 7" xfId="277"/>
    <cellStyle name="Dane wyjściowe 8" xfId="278"/>
    <cellStyle name="Dobre" xfId="279"/>
    <cellStyle name="Dobre 2" xfId="280"/>
    <cellStyle name="Dobre 3" xfId="281"/>
    <cellStyle name="Dobre 4" xfId="282"/>
    <cellStyle name="Dobre 5" xfId="283"/>
    <cellStyle name="Dobre 6" xfId="284"/>
    <cellStyle name="Dobre 7" xfId="285"/>
    <cellStyle name="Dobre 8" xfId="286"/>
    <cellStyle name="Comma" xfId="287"/>
    <cellStyle name="Comma [0]" xfId="288"/>
    <cellStyle name="Hiperłącze 2" xfId="289"/>
    <cellStyle name="Komórka połączona" xfId="290"/>
    <cellStyle name="Komórka połączona 2" xfId="291"/>
    <cellStyle name="Komórka połączona 3" xfId="292"/>
    <cellStyle name="Komórka połączona 4" xfId="293"/>
    <cellStyle name="Komórka połączona 5" xfId="294"/>
    <cellStyle name="Komórka połączona 6" xfId="295"/>
    <cellStyle name="Komórka połączona 7" xfId="296"/>
    <cellStyle name="Komórka połączona 8" xfId="297"/>
    <cellStyle name="Komórka zaznaczona" xfId="298"/>
    <cellStyle name="Komórka zaznaczona 2" xfId="299"/>
    <cellStyle name="Komórka zaznaczona 3" xfId="300"/>
    <cellStyle name="Komórka zaznaczona 4" xfId="301"/>
    <cellStyle name="Komórka zaznaczona 5" xfId="302"/>
    <cellStyle name="Komórka zaznaczona 6" xfId="303"/>
    <cellStyle name="Komórka zaznaczona 7" xfId="304"/>
    <cellStyle name="Komórka zaznaczona 8" xfId="305"/>
    <cellStyle name="Nagłówek 1" xfId="306"/>
    <cellStyle name="Nagłówek 1 2" xfId="307"/>
    <cellStyle name="Nagłówek 1 3" xfId="308"/>
    <cellStyle name="Nagłówek 1 4" xfId="309"/>
    <cellStyle name="Nagłówek 1 5" xfId="310"/>
    <cellStyle name="Nagłówek 1 6" xfId="311"/>
    <cellStyle name="Nagłówek 1 7" xfId="312"/>
    <cellStyle name="Nagłówek 1 8" xfId="313"/>
    <cellStyle name="Nagłówek 2" xfId="314"/>
    <cellStyle name="Nagłówek 2 2" xfId="315"/>
    <cellStyle name="Nagłówek 2 3" xfId="316"/>
    <cellStyle name="Nagłówek 2 4" xfId="317"/>
    <cellStyle name="Nagłówek 2 5" xfId="318"/>
    <cellStyle name="Nagłówek 2 6" xfId="319"/>
    <cellStyle name="Nagłówek 2 7" xfId="320"/>
    <cellStyle name="Nagłówek 2 8" xfId="321"/>
    <cellStyle name="Nagłówek 3" xfId="322"/>
    <cellStyle name="Nagłówek 3 2" xfId="323"/>
    <cellStyle name="Nagłówek 3 3" xfId="324"/>
    <cellStyle name="Nagłówek 3 4" xfId="325"/>
    <cellStyle name="Nagłówek 3 5" xfId="326"/>
    <cellStyle name="Nagłówek 3 6" xfId="327"/>
    <cellStyle name="Nagłówek 3 7" xfId="328"/>
    <cellStyle name="Nagłówek 3 8" xfId="329"/>
    <cellStyle name="Nagłówek 4" xfId="330"/>
    <cellStyle name="Nagłówek 4 2" xfId="331"/>
    <cellStyle name="Nagłówek 4 3" xfId="332"/>
    <cellStyle name="Nagłówek 4 4" xfId="333"/>
    <cellStyle name="Nagłówek 4 5" xfId="334"/>
    <cellStyle name="Nagłówek 4 6" xfId="335"/>
    <cellStyle name="Nagłówek 4 7" xfId="336"/>
    <cellStyle name="Nagłówek 4 8" xfId="337"/>
    <cellStyle name="Neutralne" xfId="338"/>
    <cellStyle name="Neutralne 2" xfId="339"/>
    <cellStyle name="Neutralne 3" xfId="340"/>
    <cellStyle name="Neutralne 4" xfId="341"/>
    <cellStyle name="Neutralne 5" xfId="342"/>
    <cellStyle name="Neutralne 6" xfId="343"/>
    <cellStyle name="Neutralne 7" xfId="344"/>
    <cellStyle name="Neutralne 8" xfId="345"/>
    <cellStyle name="Normalny 10" xfId="346"/>
    <cellStyle name="Normalny 11" xfId="347"/>
    <cellStyle name="Normalny 12" xfId="348"/>
    <cellStyle name="Normalny 13" xfId="349"/>
    <cellStyle name="Normalny 2" xfId="350"/>
    <cellStyle name="Normalny 2 2" xfId="351"/>
    <cellStyle name="Normalny 3" xfId="352"/>
    <cellStyle name="Normalny 4" xfId="353"/>
    <cellStyle name="Normalny 5" xfId="354"/>
    <cellStyle name="Normalny 6" xfId="355"/>
    <cellStyle name="Normalny 7" xfId="356"/>
    <cellStyle name="Normalny 8" xfId="357"/>
    <cellStyle name="Normalny 9" xfId="358"/>
    <cellStyle name="Normalny_pozostałe dane" xfId="359"/>
    <cellStyle name="Obliczenia" xfId="360"/>
    <cellStyle name="Obliczenia 2" xfId="361"/>
    <cellStyle name="Obliczenia 3" xfId="362"/>
    <cellStyle name="Obliczenia 4" xfId="363"/>
    <cellStyle name="Obliczenia 5" xfId="364"/>
    <cellStyle name="Obliczenia 6" xfId="365"/>
    <cellStyle name="Obliczenia 7" xfId="366"/>
    <cellStyle name="Obliczenia 8" xfId="367"/>
    <cellStyle name="Percent" xfId="368"/>
    <cellStyle name="Suma" xfId="369"/>
    <cellStyle name="Suma 2" xfId="370"/>
    <cellStyle name="Suma 3" xfId="371"/>
    <cellStyle name="Suma 4" xfId="372"/>
    <cellStyle name="Suma 5" xfId="373"/>
    <cellStyle name="Suma 6" xfId="374"/>
    <cellStyle name="Suma 7" xfId="375"/>
    <cellStyle name="Suma 8" xfId="376"/>
    <cellStyle name="Tekst objaśnienia" xfId="377"/>
    <cellStyle name="Tekst objaśnienia 2" xfId="378"/>
    <cellStyle name="Tekst objaśnienia 3" xfId="379"/>
    <cellStyle name="Tekst objaśnienia 4" xfId="380"/>
    <cellStyle name="Tekst objaśnienia 5" xfId="381"/>
    <cellStyle name="Tekst objaśnienia 6" xfId="382"/>
    <cellStyle name="Tekst objaśnienia 7" xfId="383"/>
    <cellStyle name="Tekst objaśnienia 8" xfId="384"/>
    <cellStyle name="Tekst ostrzeżenia" xfId="385"/>
    <cellStyle name="Tekst ostrzeżenia 2" xfId="386"/>
    <cellStyle name="Tekst ostrzeżenia 3" xfId="387"/>
    <cellStyle name="Tekst ostrzeżenia 4" xfId="388"/>
    <cellStyle name="Tekst ostrzeżenia 5" xfId="389"/>
    <cellStyle name="Tekst ostrzeżenia 6" xfId="390"/>
    <cellStyle name="Tekst ostrzeżenia 7" xfId="391"/>
    <cellStyle name="Tekst ostrzeżenia 8" xfId="392"/>
    <cellStyle name="Tytuł" xfId="393"/>
    <cellStyle name="Tytuł 2" xfId="394"/>
    <cellStyle name="Tytuł 3" xfId="395"/>
    <cellStyle name="Tytuł 4" xfId="396"/>
    <cellStyle name="Tytuł 5" xfId="397"/>
    <cellStyle name="Tytuł 6" xfId="398"/>
    <cellStyle name="Tytuł 7" xfId="399"/>
    <cellStyle name="Tytuł 8" xfId="400"/>
    <cellStyle name="Uwaga" xfId="401"/>
    <cellStyle name="Uwaga 2" xfId="402"/>
    <cellStyle name="Uwaga 3" xfId="403"/>
    <cellStyle name="Uwaga 4" xfId="404"/>
    <cellStyle name="Uwaga 5" xfId="405"/>
    <cellStyle name="Uwaga 6" xfId="406"/>
    <cellStyle name="Uwaga 7" xfId="407"/>
    <cellStyle name="Uwaga 8" xfId="408"/>
    <cellStyle name="Currency" xfId="409"/>
    <cellStyle name="Currency [0]" xfId="410"/>
    <cellStyle name="Walutowy 10" xfId="411"/>
    <cellStyle name="Walutowy 11" xfId="412"/>
    <cellStyle name="Walutowy 12" xfId="413"/>
    <cellStyle name="Walutowy 2" xfId="414"/>
    <cellStyle name="Walutowy 2 2" xfId="415"/>
    <cellStyle name="Walutowy 2 3" xfId="416"/>
    <cellStyle name="Walutowy 2 4" xfId="417"/>
    <cellStyle name="Walutowy 2 5" xfId="418"/>
    <cellStyle name="Walutowy 2 6" xfId="419"/>
    <cellStyle name="Walutowy 2 7" xfId="420"/>
    <cellStyle name="Walutowy 2 8" xfId="421"/>
    <cellStyle name="Walutowy 2 9" xfId="422"/>
    <cellStyle name="Walutowy 3" xfId="423"/>
    <cellStyle name="Walutowy 4" xfId="424"/>
    <cellStyle name="Walutowy 5" xfId="425"/>
    <cellStyle name="Walutowy 6" xfId="426"/>
    <cellStyle name="Walutowy 7" xfId="427"/>
    <cellStyle name="Walutowy 8" xfId="428"/>
    <cellStyle name="Walutowy 9" xfId="429"/>
    <cellStyle name="Złe" xfId="430"/>
    <cellStyle name="Złe 2" xfId="431"/>
    <cellStyle name="Złe 3" xfId="432"/>
    <cellStyle name="Złe 4" xfId="433"/>
    <cellStyle name="Złe 5" xfId="434"/>
    <cellStyle name="Złe 6" xfId="435"/>
    <cellStyle name="Złe 7" xfId="436"/>
    <cellStyle name="Złe 8" xfId="4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CC33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579D1C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13739"/>
      <rgbColor rgb="00993300"/>
      <rgbColor rgb="00FF33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view="pageBreakPreview" zoomScale="79" zoomScaleNormal="67" zoomScaleSheetLayoutView="79" zoomScalePageLayoutView="0" workbookViewId="0" topLeftCell="A1">
      <pane xSplit="2" ySplit="2" topLeftCell="C14" activePane="bottomRight" state="frozen"/>
      <selection pane="topLeft" activeCell="I124" sqref="I124:I126"/>
      <selection pane="topRight" activeCell="I124" sqref="I124:I126"/>
      <selection pane="bottomLeft" activeCell="I124" sqref="I124:I126"/>
      <selection pane="bottomRight" activeCell="A1" sqref="A1"/>
    </sheetView>
  </sheetViews>
  <sheetFormatPr defaultColWidth="9.140625" defaultRowHeight="12.75"/>
  <cols>
    <col min="1" max="1" width="5.421875" style="1" customWidth="1"/>
    <col min="2" max="2" width="31.8515625" style="2" customWidth="1"/>
    <col min="3" max="3" width="35.421875" style="3" customWidth="1"/>
    <col min="4" max="4" width="14.57421875" style="4" customWidth="1"/>
    <col min="5" max="5" width="12.7109375" style="4" customWidth="1"/>
    <col min="6" max="6" width="10.421875" style="5" customWidth="1"/>
    <col min="7" max="7" width="24.28125" style="5" customWidth="1"/>
    <col min="8" max="8" width="15.7109375" style="1" customWidth="1"/>
    <col min="9" max="9" width="14.57421875" style="5" customWidth="1"/>
    <col min="10" max="16384" width="9.140625" style="3" customWidth="1"/>
  </cols>
  <sheetData>
    <row r="1" ht="12.75">
      <c r="A1" s="6" t="s">
        <v>1284</v>
      </c>
    </row>
    <row r="2" spans="1:9" ht="114" customHeigh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320" t="s">
        <v>5</v>
      </c>
      <c r="G2" s="310" t="s">
        <v>6</v>
      </c>
      <c r="H2" s="310" t="s">
        <v>7</v>
      </c>
      <c r="I2" s="310" t="s">
        <v>1259</v>
      </c>
    </row>
    <row r="3" spans="1:9" s="5" customFormat="1" ht="63" customHeight="1">
      <c r="A3" s="10">
        <v>1</v>
      </c>
      <c r="B3" s="316" t="s">
        <v>11</v>
      </c>
      <c r="C3" s="11" t="s">
        <v>8</v>
      </c>
      <c r="D3" s="10" t="s">
        <v>12</v>
      </c>
      <c r="E3" s="359" t="s">
        <v>13</v>
      </c>
      <c r="F3" s="11" t="s">
        <v>1276</v>
      </c>
      <c r="G3" s="363" t="s">
        <v>9</v>
      </c>
      <c r="H3" s="334">
        <v>149</v>
      </c>
      <c r="I3" s="310" t="s">
        <v>14</v>
      </c>
    </row>
    <row r="4" spans="1:9" s="5" customFormat="1" ht="34.5" customHeight="1">
      <c r="A4" s="10">
        <v>2</v>
      </c>
      <c r="B4" s="316" t="s">
        <v>15</v>
      </c>
      <c r="C4" s="11" t="s">
        <v>16</v>
      </c>
      <c r="D4" s="10" t="s">
        <v>17</v>
      </c>
      <c r="E4" s="12" t="s">
        <v>18</v>
      </c>
      <c r="F4" s="360" t="s">
        <v>19</v>
      </c>
      <c r="G4" s="364" t="s">
        <v>20</v>
      </c>
      <c r="H4" s="363">
        <v>46</v>
      </c>
      <c r="I4" s="363">
        <v>355</v>
      </c>
    </row>
    <row r="5" spans="1:9" s="5" customFormat="1" ht="28.5" customHeight="1">
      <c r="A5" s="10">
        <v>3</v>
      </c>
      <c r="B5" s="316" t="s">
        <v>21</v>
      </c>
      <c r="C5" s="11" t="s">
        <v>22</v>
      </c>
      <c r="D5" s="10" t="s">
        <v>23</v>
      </c>
      <c r="E5" s="14" t="s">
        <v>24</v>
      </c>
      <c r="F5" s="360" t="s">
        <v>19</v>
      </c>
      <c r="G5" s="364" t="s">
        <v>25</v>
      </c>
      <c r="H5" s="365" t="s">
        <v>26</v>
      </c>
      <c r="I5" s="363">
        <v>324</v>
      </c>
    </row>
    <row r="6" spans="1:9" s="5" customFormat="1" ht="42" customHeight="1">
      <c r="A6" s="10">
        <v>4</v>
      </c>
      <c r="B6" s="316" t="s">
        <v>28</v>
      </c>
      <c r="C6" s="11" t="s">
        <v>29</v>
      </c>
      <c r="D6" s="10" t="s">
        <v>30</v>
      </c>
      <c r="E6" s="12" t="s">
        <v>31</v>
      </c>
      <c r="F6" s="389" t="s">
        <v>19</v>
      </c>
      <c r="G6" s="364" t="s">
        <v>32</v>
      </c>
      <c r="H6" s="363">
        <v>40</v>
      </c>
      <c r="I6" s="363">
        <v>266</v>
      </c>
    </row>
    <row r="7" spans="1:9" s="5" customFormat="1" ht="37.5" customHeight="1">
      <c r="A7" s="10">
        <v>5</v>
      </c>
      <c r="B7" s="316" t="s">
        <v>33</v>
      </c>
      <c r="C7" s="11" t="s">
        <v>34</v>
      </c>
      <c r="D7" s="10" t="s">
        <v>35</v>
      </c>
      <c r="E7" s="12" t="s">
        <v>36</v>
      </c>
      <c r="F7" s="390" t="s">
        <v>1277</v>
      </c>
      <c r="G7" s="366" t="s">
        <v>37</v>
      </c>
      <c r="H7" s="365" t="s">
        <v>38</v>
      </c>
      <c r="I7" s="363">
        <v>987</v>
      </c>
    </row>
    <row r="8" spans="1:9" s="5" customFormat="1" ht="59.25" customHeight="1">
      <c r="A8" s="10">
        <v>6</v>
      </c>
      <c r="B8" s="316" t="s">
        <v>39</v>
      </c>
      <c r="C8" s="11" t="s">
        <v>40</v>
      </c>
      <c r="D8" s="10" t="s">
        <v>41</v>
      </c>
      <c r="E8" s="12" t="s">
        <v>42</v>
      </c>
      <c r="F8" s="360" t="s">
        <v>43</v>
      </c>
      <c r="G8" s="364" t="s">
        <v>44</v>
      </c>
      <c r="H8" s="363">
        <v>41</v>
      </c>
      <c r="I8" s="363">
        <v>242</v>
      </c>
    </row>
    <row r="9" spans="1:9" s="5" customFormat="1" ht="54" customHeight="1">
      <c r="A9" s="10">
        <v>7</v>
      </c>
      <c r="B9" s="316" t="s">
        <v>45</v>
      </c>
      <c r="C9" s="11" t="s">
        <v>46</v>
      </c>
      <c r="D9" s="10" t="s">
        <v>47</v>
      </c>
      <c r="E9" s="12" t="s">
        <v>48</v>
      </c>
      <c r="F9" s="389" t="s">
        <v>43</v>
      </c>
      <c r="G9" s="364" t="s">
        <v>49</v>
      </c>
      <c r="H9" s="363">
        <v>49</v>
      </c>
      <c r="I9" s="363">
        <v>377</v>
      </c>
    </row>
    <row r="10" spans="1:9" s="5" customFormat="1" ht="31.5" customHeight="1">
      <c r="A10" s="10">
        <v>8</v>
      </c>
      <c r="B10" s="316" t="s">
        <v>50</v>
      </c>
      <c r="C10" s="11" t="s">
        <v>51</v>
      </c>
      <c r="D10" s="10" t="s">
        <v>52</v>
      </c>
      <c r="E10" s="12" t="s">
        <v>53</v>
      </c>
      <c r="F10" s="390" t="s">
        <v>43</v>
      </c>
      <c r="G10" s="366" t="s">
        <v>54</v>
      </c>
      <c r="H10" s="363">
        <v>24</v>
      </c>
      <c r="I10" s="363">
        <v>99</v>
      </c>
    </row>
    <row r="11" spans="1:9" s="5" customFormat="1" ht="41.25" customHeight="1">
      <c r="A11" s="10">
        <v>9</v>
      </c>
      <c r="B11" s="316" t="s">
        <v>55</v>
      </c>
      <c r="C11" s="11" t="s">
        <v>56</v>
      </c>
      <c r="D11" s="10" t="s">
        <v>57</v>
      </c>
      <c r="E11" s="12" t="s">
        <v>58</v>
      </c>
      <c r="F11" s="361" t="s">
        <v>43</v>
      </c>
      <c r="G11" s="365" t="s">
        <v>59</v>
      </c>
      <c r="H11" s="363">
        <v>92</v>
      </c>
      <c r="I11" s="363">
        <v>723</v>
      </c>
    </row>
    <row r="12" spans="1:9" s="5" customFormat="1" ht="26.25">
      <c r="A12" s="10">
        <v>10</v>
      </c>
      <c r="B12" s="316" t="s">
        <v>60</v>
      </c>
      <c r="C12" s="11" t="s">
        <v>61</v>
      </c>
      <c r="D12" s="10" t="s">
        <v>62</v>
      </c>
      <c r="E12" s="12" t="s">
        <v>63</v>
      </c>
      <c r="F12" s="360" t="s">
        <v>43</v>
      </c>
      <c r="G12" s="367" t="s">
        <v>64</v>
      </c>
      <c r="H12" s="363">
        <v>34</v>
      </c>
      <c r="I12" s="363">
        <v>240</v>
      </c>
    </row>
    <row r="13" spans="1:9" s="5" customFormat="1" ht="30" customHeight="1">
      <c r="A13" s="10">
        <v>11</v>
      </c>
      <c r="B13" s="316" t="s">
        <v>66</v>
      </c>
      <c r="C13" s="11" t="s">
        <v>67</v>
      </c>
      <c r="D13" s="10" t="s">
        <v>68</v>
      </c>
      <c r="E13" s="10">
        <v>850042842</v>
      </c>
      <c r="F13" s="360" t="s">
        <v>43</v>
      </c>
      <c r="G13" s="364" t="s">
        <v>69</v>
      </c>
      <c r="H13" s="363">
        <v>89</v>
      </c>
      <c r="I13" s="363">
        <v>656</v>
      </c>
    </row>
    <row r="14" spans="1:9" s="5" customFormat="1" ht="32.25" customHeight="1">
      <c r="A14" s="10">
        <v>12</v>
      </c>
      <c r="B14" s="316" t="s">
        <v>70</v>
      </c>
      <c r="C14" s="11" t="s">
        <v>71</v>
      </c>
      <c r="D14" s="10" t="s">
        <v>72</v>
      </c>
      <c r="E14" s="12" t="s">
        <v>73</v>
      </c>
      <c r="F14" s="361" t="s">
        <v>43</v>
      </c>
      <c r="G14" s="365" t="s">
        <v>74</v>
      </c>
      <c r="H14" s="363">
        <v>30</v>
      </c>
      <c r="I14" s="363">
        <v>200</v>
      </c>
    </row>
    <row r="15" spans="1:9" s="5" customFormat="1" ht="60.75" customHeight="1">
      <c r="A15" s="10">
        <v>13</v>
      </c>
      <c r="B15" s="316" t="s">
        <v>75</v>
      </c>
      <c r="C15" s="11" t="s">
        <v>76</v>
      </c>
      <c r="D15" s="10" t="s">
        <v>77</v>
      </c>
      <c r="E15" s="10">
        <v>851654234</v>
      </c>
      <c r="F15" s="390" t="s">
        <v>105</v>
      </c>
      <c r="G15" s="365" t="s">
        <v>78</v>
      </c>
      <c r="H15" s="363">
        <v>23</v>
      </c>
      <c r="I15" s="363">
        <v>125</v>
      </c>
    </row>
    <row r="16" spans="1:9" s="5" customFormat="1" ht="92.25" customHeight="1">
      <c r="A16" s="10">
        <v>14</v>
      </c>
      <c r="B16" s="316" t="s">
        <v>79</v>
      </c>
      <c r="C16" s="11" t="s">
        <v>80</v>
      </c>
      <c r="D16" s="10" t="s">
        <v>81</v>
      </c>
      <c r="E16" s="12" t="s">
        <v>82</v>
      </c>
      <c r="F16" s="390" t="s">
        <v>105</v>
      </c>
      <c r="G16" s="366" t="s">
        <v>83</v>
      </c>
      <c r="H16" s="363">
        <v>26</v>
      </c>
      <c r="I16" s="363">
        <v>80</v>
      </c>
    </row>
    <row r="17" spans="1:9" s="5" customFormat="1" ht="26.25">
      <c r="A17" s="10">
        <v>15</v>
      </c>
      <c r="B17" s="316" t="s">
        <v>84</v>
      </c>
      <c r="C17" s="11" t="s">
        <v>85</v>
      </c>
      <c r="D17" s="10" t="s">
        <v>86</v>
      </c>
      <c r="E17" s="12" t="s">
        <v>87</v>
      </c>
      <c r="F17" s="390" t="s">
        <v>105</v>
      </c>
      <c r="G17" s="367" t="s">
        <v>88</v>
      </c>
      <c r="H17" s="363">
        <v>18</v>
      </c>
      <c r="I17" s="363">
        <v>100</v>
      </c>
    </row>
    <row r="18" spans="1:9" s="5" customFormat="1" ht="34.5" customHeight="1">
      <c r="A18" s="10">
        <v>16</v>
      </c>
      <c r="B18" s="316" t="s">
        <v>89</v>
      </c>
      <c r="C18" s="11" t="s">
        <v>90</v>
      </c>
      <c r="D18" s="10" t="s">
        <v>91</v>
      </c>
      <c r="E18" s="10">
        <v>851654317</v>
      </c>
      <c r="F18" s="390" t="s">
        <v>105</v>
      </c>
      <c r="G18" s="367" t="s">
        <v>92</v>
      </c>
      <c r="H18" s="363">
        <v>23</v>
      </c>
      <c r="I18" s="363">
        <v>125</v>
      </c>
    </row>
    <row r="19" spans="1:9" s="5" customFormat="1" ht="30" customHeight="1">
      <c r="A19" s="10">
        <v>17</v>
      </c>
      <c r="B19" s="316" t="s">
        <v>93</v>
      </c>
      <c r="C19" s="391" t="s">
        <v>1278</v>
      </c>
      <c r="D19" s="10" t="s">
        <v>94</v>
      </c>
      <c r="E19" s="12" t="s">
        <v>95</v>
      </c>
      <c r="F19" s="390" t="s">
        <v>105</v>
      </c>
      <c r="G19" s="365" t="s">
        <v>96</v>
      </c>
      <c r="H19" s="363">
        <v>19</v>
      </c>
      <c r="I19" s="363">
        <v>100</v>
      </c>
    </row>
    <row r="20" spans="1:9" s="5" customFormat="1" ht="26.25">
      <c r="A20" s="10">
        <v>18</v>
      </c>
      <c r="B20" s="316" t="s">
        <v>97</v>
      </c>
      <c r="C20" s="11" t="s">
        <v>98</v>
      </c>
      <c r="D20" s="10" t="s">
        <v>99</v>
      </c>
      <c r="E20" s="12" t="s">
        <v>100</v>
      </c>
      <c r="F20" s="390" t="s">
        <v>105</v>
      </c>
      <c r="G20" s="366" t="s">
        <v>101</v>
      </c>
      <c r="H20" s="363">
        <v>25</v>
      </c>
      <c r="I20" s="363">
        <v>125</v>
      </c>
    </row>
    <row r="21" spans="1:9" s="5" customFormat="1" ht="24.75" customHeight="1">
      <c r="A21" s="10">
        <v>19</v>
      </c>
      <c r="B21" s="316" t="s">
        <v>102</v>
      </c>
      <c r="C21" s="11" t="s">
        <v>103</v>
      </c>
      <c r="D21" s="10" t="s">
        <v>104</v>
      </c>
      <c r="E21" s="10">
        <v>851654352</v>
      </c>
      <c r="F21" s="390" t="s">
        <v>105</v>
      </c>
      <c r="G21" s="365" t="s">
        <v>59</v>
      </c>
      <c r="H21" s="363">
        <v>22</v>
      </c>
      <c r="I21" s="363">
        <v>125</v>
      </c>
    </row>
    <row r="22" spans="1:9" s="5" customFormat="1" ht="19.5" customHeight="1">
      <c r="A22" s="10">
        <v>20</v>
      </c>
      <c r="B22" s="316" t="s">
        <v>106</v>
      </c>
      <c r="C22" s="11" t="s">
        <v>107</v>
      </c>
      <c r="D22" s="10" t="s">
        <v>108</v>
      </c>
      <c r="E22" s="10">
        <v>851654369</v>
      </c>
      <c r="F22" s="390" t="s">
        <v>105</v>
      </c>
      <c r="G22" s="365" t="s">
        <v>109</v>
      </c>
      <c r="H22" s="363">
        <v>23</v>
      </c>
      <c r="I22" s="363">
        <v>125</v>
      </c>
    </row>
    <row r="23" spans="1:9" s="5" customFormat="1" ht="44.25" customHeight="1">
      <c r="A23" s="10">
        <v>21</v>
      </c>
      <c r="B23" s="316" t="s">
        <v>110</v>
      </c>
      <c r="C23" s="11" t="s">
        <v>111</v>
      </c>
      <c r="D23" s="10" t="s">
        <v>112</v>
      </c>
      <c r="E23" s="12" t="s">
        <v>113</v>
      </c>
      <c r="F23" s="390" t="s">
        <v>105</v>
      </c>
      <c r="G23" s="366" t="s">
        <v>114</v>
      </c>
      <c r="H23" s="365" t="s">
        <v>115</v>
      </c>
      <c r="I23" s="363">
        <v>120</v>
      </c>
    </row>
    <row r="24" spans="1:9" s="5" customFormat="1" ht="24" customHeight="1">
      <c r="A24" s="10">
        <v>22</v>
      </c>
      <c r="B24" s="316" t="s">
        <v>116</v>
      </c>
      <c r="C24" s="11" t="s">
        <v>117</v>
      </c>
      <c r="D24" s="10" t="s">
        <v>118</v>
      </c>
      <c r="E24" s="12" t="s">
        <v>119</v>
      </c>
      <c r="F24" s="390" t="s">
        <v>105</v>
      </c>
      <c r="G24" s="366" t="s">
        <v>120</v>
      </c>
      <c r="H24" s="363">
        <v>26</v>
      </c>
      <c r="I24" s="363">
        <v>150</v>
      </c>
    </row>
    <row r="25" spans="1:9" s="5" customFormat="1" ht="39">
      <c r="A25" s="10">
        <v>23</v>
      </c>
      <c r="B25" s="316" t="s">
        <v>121</v>
      </c>
      <c r="C25" s="11" t="s">
        <v>122</v>
      </c>
      <c r="D25" s="10" t="s">
        <v>123</v>
      </c>
      <c r="E25" s="12" t="s">
        <v>124</v>
      </c>
      <c r="F25" s="390" t="s">
        <v>105</v>
      </c>
      <c r="G25" s="366" t="s">
        <v>125</v>
      </c>
      <c r="H25" s="363">
        <v>21</v>
      </c>
      <c r="I25" s="363">
        <v>125</v>
      </c>
    </row>
    <row r="26" spans="1:9" s="5" customFormat="1" ht="26.25">
      <c r="A26" s="10">
        <v>24</v>
      </c>
      <c r="B26" s="316" t="s">
        <v>126</v>
      </c>
      <c r="C26" s="11" t="s">
        <v>127</v>
      </c>
      <c r="D26" s="10" t="s">
        <v>128</v>
      </c>
      <c r="E26" s="10">
        <v>180227250</v>
      </c>
      <c r="F26" s="362" t="s">
        <v>129</v>
      </c>
      <c r="G26" s="366" t="s">
        <v>130</v>
      </c>
      <c r="H26" s="363">
        <v>94</v>
      </c>
      <c r="I26" s="363" t="s">
        <v>14</v>
      </c>
    </row>
    <row r="27" spans="1:9" s="5" customFormat="1" ht="26.25">
      <c r="A27" s="10">
        <v>25</v>
      </c>
      <c r="B27" s="316" t="s">
        <v>131</v>
      </c>
      <c r="C27" s="11" t="s">
        <v>132</v>
      </c>
      <c r="D27" s="10" t="s">
        <v>133</v>
      </c>
      <c r="E27" s="12" t="s">
        <v>134</v>
      </c>
      <c r="F27" s="11" t="s">
        <v>135</v>
      </c>
      <c r="G27" s="334" t="s">
        <v>136</v>
      </c>
      <c r="H27" s="363"/>
      <c r="I27" s="363" t="s">
        <v>14</v>
      </c>
    </row>
    <row r="28" spans="1:9" s="5" customFormat="1" ht="12.75">
      <c r="A28" s="10">
        <v>26</v>
      </c>
      <c r="B28" s="316" t="s">
        <v>137</v>
      </c>
      <c r="C28" s="11" t="s">
        <v>138</v>
      </c>
      <c r="D28" s="10" t="s">
        <v>139</v>
      </c>
      <c r="E28" s="14" t="s">
        <v>140</v>
      </c>
      <c r="F28" s="362" t="s">
        <v>141</v>
      </c>
      <c r="G28" s="366" t="s">
        <v>142</v>
      </c>
      <c r="H28" s="363">
        <v>8</v>
      </c>
      <c r="I28" s="363" t="s">
        <v>14</v>
      </c>
    </row>
    <row r="29" spans="1:9" s="5" customFormat="1" ht="27" customHeight="1">
      <c r="A29" s="10">
        <v>27</v>
      </c>
      <c r="B29" s="204" t="s">
        <v>143</v>
      </c>
      <c r="C29" s="11" t="s">
        <v>144</v>
      </c>
      <c r="D29" s="10" t="s">
        <v>145</v>
      </c>
      <c r="E29" s="12" t="s">
        <v>146</v>
      </c>
      <c r="F29" s="361" t="s">
        <v>147</v>
      </c>
      <c r="G29" s="365" t="s">
        <v>148</v>
      </c>
      <c r="H29" s="363">
        <v>23</v>
      </c>
      <c r="I29" s="363" t="s">
        <v>14</v>
      </c>
    </row>
    <row r="30" spans="1:9" s="5" customFormat="1" ht="26.25">
      <c r="A30" s="10">
        <v>28</v>
      </c>
      <c r="B30" s="204" t="s">
        <v>149</v>
      </c>
      <c r="C30" s="11" t="s">
        <v>150</v>
      </c>
      <c r="D30" s="10" t="s">
        <v>151</v>
      </c>
      <c r="E30" s="10">
        <v>180810883</v>
      </c>
      <c r="F30" s="11" t="s">
        <v>152</v>
      </c>
      <c r="G30" s="334" t="s">
        <v>153</v>
      </c>
      <c r="H30" s="363">
        <v>29</v>
      </c>
      <c r="I30" s="368">
        <v>114</v>
      </c>
    </row>
    <row r="31" spans="1:9" s="4" customFormat="1" ht="66">
      <c r="A31" s="10">
        <v>29</v>
      </c>
      <c r="B31" s="95" t="s">
        <v>154</v>
      </c>
      <c r="C31" s="10" t="s">
        <v>155</v>
      </c>
      <c r="D31" s="10" t="s">
        <v>156</v>
      </c>
      <c r="E31" s="10" t="s">
        <v>157</v>
      </c>
      <c r="F31" s="11" t="s">
        <v>158</v>
      </c>
      <c r="G31" s="334" t="s">
        <v>159</v>
      </c>
      <c r="H31" s="363">
        <v>6</v>
      </c>
      <c r="I31" s="363"/>
    </row>
  </sheetData>
  <sheetProtection selectLockedCells="1" selectUnlockedCells="1"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6"/>
  <sheetViews>
    <sheetView tabSelected="1" view="pageBreakPreview" zoomScale="69" zoomScaleNormal="73" zoomScaleSheetLayoutView="69" zoomScalePageLayoutView="0" workbookViewId="0" topLeftCell="A1">
      <pane ySplit="3" topLeftCell="A13" activePane="bottomLeft" state="frozen"/>
      <selection pane="topLeft" activeCell="W1" sqref="W1"/>
      <selection pane="bottomLeft" activeCell="P33" sqref="P33"/>
    </sheetView>
  </sheetViews>
  <sheetFormatPr defaultColWidth="9.140625" defaultRowHeight="12.75"/>
  <cols>
    <col min="1" max="1" width="4.28125" style="17" customWidth="1"/>
    <col min="2" max="2" width="24.421875" style="385" customWidth="1"/>
    <col min="3" max="3" width="18.7109375" style="18" customWidth="1"/>
    <col min="4" max="6" width="16.140625" style="18" customWidth="1"/>
    <col min="7" max="7" width="21.57421875" style="19" customWidth="1"/>
    <col min="8" max="8" width="18.57421875" style="20" customWidth="1"/>
    <col min="9" max="9" width="19.7109375" style="20" customWidth="1"/>
    <col min="10" max="10" width="20.8515625" style="18" customWidth="1"/>
    <col min="11" max="11" width="18.00390625" style="18" customWidth="1"/>
    <col min="12" max="12" width="7.00390625" style="21" hidden="1" customWidth="1"/>
    <col min="13" max="13" width="16.140625" style="22" customWidth="1"/>
    <col min="14" max="14" width="17.28125" style="22" customWidth="1"/>
    <col min="15" max="15" width="17.140625" style="22" customWidth="1"/>
    <col min="16" max="16" width="17.00390625" style="21" customWidth="1"/>
    <col min="17" max="17" width="19.00390625" style="22" customWidth="1"/>
    <col min="18" max="23" width="14.00390625" style="22" customWidth="1"/>
    <col min="24" max="16384" width="9.140625" style="22" customWidth="1"/>
  </cols>
  <sheetData>
    <row r="1" spans="1:23" s="30" customFormat="1" ht="12.75">
      <c r="A1" s="23" t="s">
        <v>1281</v>
      </c>
      <c r="B1" s="377"/>
      <c r="C1" s="24"/>
      <c r="D1" s="25"/>
      <c r="E1" s="25"/>
      <c r="F1" s="25"/>
      <c r="G1" s="26"/>
      <c r="H1" s="27"/>
      <c r="I1" s="27"/>
      <c r="J1" s="28"/>
      <c r="K1" s="25"/>
      <c r="L1" s="29"/>
      <c r="M1" s="22"/>
      <c r="N1" s="22"/>
      <c r="O1" s="22"/>
      <c r="P1" s="21"/>
      <c r="Q1" s="22"/>
      <c r="R1" s="22"/>
      <c r="S1" s="22"/>
      <c r="T1" s="22"/>
      <c r="U1" s="22"/>
      <c r="V1" s="22"/>
      <c r="W1" s="22"/>
    </row>
    <row r="2" spans="1:23" ht="45" customHeight="1">
      <c r="A2" s="393" t="s">
        <v>160</v>
      </c>
      <c r="B2" s="394" t="s">
        <v>161</v>
      </c>
      <c r="C2" s="392" t="s">
        <v>162</v>
      </c>
      <c r="D2" s="392" t="s">
        <v>163</v>
      </c>
      <c r="E2" s="392" t="s">
        <v>164</v>
      </c>
      <c r="F2" s="392" t="s">
        <v>165</v>
      </c>
      <c r="G2" s="392" t="s">
        <v>166</v>
      </c>
      <c r="H2" s="434" t="s">
        <v>168</v>
      </c>
      <c r="I2" s="436" t="s">
        <v>169</v>
      </c>
      <c r="J2" s="392" t="s">
        <v>170</v>
      </c>
      <c r="K2" s="399" t="s">
        <v>171</v>
      </c>
      <c r="L2" s="392" t="s">
        <v>160</v>
      </c>
      <c r="M2" s="398" t="s">
        <v>172</v>
      </c>
      <c r="N2" s="398"/>
      <c r="O2" s="398"/>
      <c r="P2" s="398" t="s">
        <v>1261</v>
      </c>
      <c r="Q2" s="398" t="s">
        <v>173</v>
      </c>
      <c r="R2" s="392" t="s">
        <v>174</v>
      </c>
      <c r="S2" s="392"/>
      <c r="T2" s="392"/>
      <c r="U2" s="392"/>
      <c r="V2" s="392"/>
      <c r="W2" s="392"/>
    </row>
    <row r="3" spans="1:23" ht="84.75" customHeight="1">
      <c r="A3" s="393"/>
      <c r="B3" s="394"/>
      <c r="C3" s="392"/>
      <c r="D3" s="392"/>
      <c r="E3" s="392"/>
      <c r="F3" s="392"/>
      <c r="G3" s="392"/>
      <c r="H3" s="435"/>
      <c r="I3" s="437"/>
      <c r="J3" s="392"/>
      <c r="K3" s="399"/>
      <c r="L3" s="392"/>
      <c r="M3" s="32" t="s">
        <v>175</v>
      </c>
      <c r="N3" s="32" t="s">
        <v>176</v>
      </c>
      <c r="O3" s="32" t="s">
        <v>177</v>
      </c>
      <c r="P3" s="398"/>
      <c r="Q3" s="398"/>
      <c r="R3" s="9" t="s">
        <v>178</v>
      </c>
      <c r="S3" s="9" t="s">
        <v>179</v>
      </c>
      <c r="T3" s="9" t="s">
        <v>180</v>
      </c>
      <c r="U3" s="9" t="s">
        <v>181</v>
      </c>
      <c r="V3" s="9" t="s">
        <v>182</v>
      </c>
      <c r="W3" s="9" t="s">
        <v>183</v>
      </c>
    </row>
    <row r="4" spans="1:23" s="39" customFormat="1" ht="15">
      <c r="A4" s="33">
        <v>1</v>
      </c>
      <c r="B4" s="378" t="s">
        <v>11</v>
      </c>
      <c r="C4" s="34"/>
      <c r="D4" s="34"/>
      <c r="E4" s="34"/>
      <c r="F4" s="34"/>
      <c r="G4" s="34"/>
      <c r="H4" s="34"/>
      <c r="I4" s="34"/>
      <c r="J4" s="34"/>
      <c r="K4" s="34"/>
      <c r="L4" s="35">
        <f>A4</f>
        <v>1</v>
      </c>
      <c r="M4" s="370" t="str">
        <f>B4</f>
        <v>Urząd Miejski</v>
      </c>
      <c r="N4" s="35"/>
      <c r="O4" s="35"/>
      <c r="P4" s="35"/>
      <c r="Q4" s="35"/>
      <c r="R4" s="35"/>
      <c r="S4" s="35"/>
      <c r="T4" s="35"/>
      <c r="U4" s="35"/>
      <c r="V4" s="35"/>
      <c r="W4" s="35"/>
    </row>
    <row r="5" spans="1:23" s="46" customFormat="1" ht="171">
      <c r="A5" s="16">
        <v>1</v>
      </c>
      <c r="B5" s="379" t="s">
        <v>184</v>
      </c>
      <c r="C5" s="16" t="s">
        <v>185</v>
      </c>
      <c r="D5" s="16" t="s">
        <v>186</v>
      </c>
      <c r="E5" s="40" t="s">
        <v>10</v>
      </c>
      <c r="F5" s="16" t="s">
        <v>187</v>
      </c>
      <c r="G5" s="16" t="s">
        <v>188</v>
      </c>
      <c r="H5" s="41">
        <v>6936074.13</v>
      </c>
      <c r="I5" s="16" t="s">
        <v>189</v>
      </c>
      <c r="J5" s="42" t="s">
        <v>190</v>
      </c>
      <c r="K5" s="262" t="s">
        <v>191</v>
      </c>
      <c r="L5" s="43">
        <f aca="true" t="shared" si="0" ref="L5:L32">A5</f>
        <v>1</v>
      </c>
      <c r="M5" s="44" t="s">
        <v>192</v>
      </c>
      <c r="N5" s="44" t="s">
        <v>193</v>
      </c>
      <c r="O5" s="44" t="s">
        <v>194</v>
      </c>
      <c r="P5" s="16" t="s">
        <v>195</v>
      </c>
      <c r="Q5" s="44"/>
      <c r="R5" s="44" t="s">
        <v>196</v>
      </c>
      <c r="S5" s="44" t="s">
        <v>197</v>
      </c>
      <c r="T5" s="44" t="s">
        <v>196</v>
      </c>
      <c r="U5" s="44" t="s">
        <v>196</v>
      </c>
      <c r="V5" s="44" t="s">
        <v>198</v>
      </c>
      <c r="W5" s="45" t="s">
        <v>199</v>
      </c>
    </row>
    <row r="6" spans="1:23" s="48" customFormat="1" ht="105">
      <c r="A6" s="16">
        <v>2</v>
      </c>
      <c r="B6" s="269" t="s">
        <v>200</v>
      </c>
      <c r="C6" s="16" t="s">
        <v>201</v>
      </c>
      <c r="D6" s="16" t="s">
        <v>186</v>
      </c>
      <c r="E6" s="40" t="s">
        <v>10</v>
      </c>
      <c r="F6" s="16" t="s">
        <v>202</v>
      </c>
      <c r="G6" s="16">
        <v>1912</v>
      </c>
      <c r="H6" s="343">
        <v>2000000</v>
      </c>
      <c r="I6" s="41" t="s">
        <v>203</v>
      </c>
      <c r="J6" s="47" t="s">
        <v>204</v>
      </c>
      <c r="K6" s="16" t="s">
        <v>205</v>
      </c>
      <c r="L6" s="43">
        <f t="shared" si="0"/>
        <v>2</v>
      </c>
      <c r="M6" s="44" t="s">
        <v>206</v>
      </c>
      <c r="N6" s="44" t="s">
        <v>207</v>
      </c>
      <c r="O6" s="44" t="s">
        <v>208</v>
      </c>
      <c r="P6" s="16" t="s">
        <v>209</v>
      </c>
      <c r="Q6" s="44"/>
      <c r="R6" s="44" t="s">
        <v>196</v>
      </c>
      <c r="S6" s="44" t="s">
        <v>196</v>
      </c>
      <c r="T6" s="44" t="s">
        <v>196</v>
      </c>
      <c r="U6" s="44" t="s">
        <v>210</v>
      </c>
      <c r="V6" s="44" t="s">
        <v>198</v>
      </c>
      <c r="W6" s="45" t="s">
        <v>196</v>
      </c>
    </row>
    <row r="7" spans="1:23" s="48" customFormat="1" ht="132">
      <c r="A7" s="16">
        <v>3</v>
      </c>
      <c r="B7" s="379" t="s">
        <v>211</v>
      </c>
      <c r="C7" s="16" t="s">
        <v>212</v>
      </c>
      <c r="D7" s="16" t="s">
        <v>186</v>
      </c>
      <c r="E7" s="40" t="s">
        <v>10</v>
      </c>
      <c r="F7" s="16" t="s">
        <v>187</v>
      </c>
      <c r="G7" s="16" t="s">
        <v>213</v>
      </c>
      <c r="H7" s="41">
        <v>1347994.6</v>
      </c>
      <c r="I7" s="16" t="s">
        <v>189</v>
      </c>
      <c r="J7" s="47" t="s">
        <v>214</v>
      </c>
      <c r="K7" s="262" t="s">
        <v>215</v>
      </c>
      <c r="L7" s="43">
        <f t="shared" si="0"/>
        <v>3</v>
      </c>
      <c r="M7" s="44" t="s">
        <v>216</v>
      </c>
      <c r="N7" s="44" t="s">
        <v>217</v>
      </c>
      <c r="O7" s="44" t="s">
        <v>218</v>
      </c>
      <c r="P7" s="16" t="s">
        <v>219</v>
      </c>
      <c r="Q7" s="44"/>
      <c r="R7" s="44" t="s">
        <v>196</v>
      </c>
      <c r="S7" s="44" t="s">
        <v>196</v>
      </c>
      <c r="T7" s="44" t="s">
        <v>196</v>
      </c>
      <c r="U7" s="44" t="s">
        <v>220</v>
      </c>
      <c r="V7" s="44" t="s">
        <v>198</v>
      </c>
      <c r="W7" s="45" t="s">
        <v>196</v>
      </c>
    </row>
    <row r="8" spans="1:23" s="48" customFormat="1" ht="78.75">
      <c r="A8" s="16">
        <v>4</v>
      </c>
      <c r="B8" s="269" t="s">
        <v>221</v>
      </c>
      <c r="C8" s="16" t="s">
        <v>222</v>
      </c>
      <c r="D8" s="16" t="s">
        <v>186</v>
      </c>
      <c r="E8" s="40" t="s">
        <v>10</v>
      </c>
      <c r="F8" s="16" t="s">
        <v>10</v>
      </c>
      <c r="G8" s="16">
        <v>2003</v>
      </c>
      <c r="H8" s="41">
        <v>308779.03</v>
      </c>
      <c r="I8" s="16" t="s">
        <v>189</v>
      </c>
      <c r="J8" s="47" t="s">
        <v>223</v>
      </c>
      <c r="K8" s="16" t="s">
        <v>224</v>
      </c>
      <c r="L8" s="43">
        <f t="shared" si="0"/>
        <v>4</v>
      </c>
      <c r="M8" s="44" t="s">
        <v>225</v>
      </c>
      <c r="N8" s="44" t="s">
        <v>226</v>
      </c>
      <c r="O8" s="44" t="s">
        <v>227</v>
      </c>
      <c r="P8" s="16" t="s">
        <v>228</v>
      </c>
      <c r="Q8" s="44"/>
      <c r="R8" s="44" t="s">
        <v>196</v>
      </c>
      <c r="S8" s="44" t="s">
        <v>196</v>
      </c>
      <c r="T8" s="44" t="s">
        <v>196</v>
      </c>
      <c r="U8" s="44" t="s">
        <v>220</v>
      </c>
      <c r="V8" s="44" t="s">
        <v>198</v>
      </c>
      <c r="W8" s="45" t="s">
        <v>196</v>
      </c>
    </row>
    <row r="9" spans="1:23" s="46" customFormat="1" ht="52.5">
      <c r="A9" s="16">
        <v>5</v>
      </c>
      <c r="B9" s="379" t="s">
        <v>229</v>
      </c>
      <c r="C9" s="16" t="s">
        <v>230</v>
      </c>
      <c r="D9" s="16" t="s">
        <v>231</v>
      </c>
      <c r="E9" s="40" t="s">
        <v>10</v>
      </c>
      <c r="F9" s="16" t="s">
        <v>232</v>
      </c>
      <c r="G9" s="16" t="s">
        <v>233</v>
      </c>
      <c r="H9" s="41">
        <v>610000</v>
      </c>
      <c r="I9" s="16" t="s">
        <v>189</v>
      </c>
      <c r="J9" s="47" t="s">
        <v>234</v>
      </c>
      <c r="K9" s="262" t="s">
        <v>235</v>
      </c>
      <c r="L9" s="43">
        <f t="shared" si="0"/>
        <v>5</v>
      </c>
      <c r="M9" s="44" t="s">
        <v>236</v>
      </c>
      <c r="N9" s="44" t="s">
        <v>237</v>
      </c>
      <c r="O9" s="44" t="s">
        <v>238</v>
      </c>
      <c r="P9" s="16" t="s">
        <v>239</v>
      </c>
      <c r="Q9" s="44"/>
      <c r="R9" s="44" t="s">
        <v>240</v>
      </c>
      <c r="S9" s="44" t="s">
        <v>196</v>
      </c>
      <c r="T9" s="44" t="s">
        <v>240</v>
      </c>
      <c r="U9" s="44" t="s">
        <v>196</v>
      </c>
      <c r="V9" s="44" t="s">
        <v>240</v>
      </c>
      <c r="W9" s="45" t="s">
        <v>196</v>
      </c>
    </row>
    <row r="10" spans="1:23" s="46" customFormat="1" ht="66">
      <c r="A10" s="16">
        <v>6</v>
      </c>
      <c r="B10" s="379" t="s">
        <v>241</v>
      </c>
      <c r="C10" s="16" t="s">
        <v>242</v>
      </c>
      <c r="D10" s="16" t="s">
        <v>186</v>
      </c>
      <c r="E10" s="40" t="s">
        <v>10</v>
      </c>
      <c r="F10" s="16" t="s">
        <v>10</v>
      </c>
      <c r="G10" s="16">
        <v>1970</v>
      </c>
      <c r="H10" s="41">
        <v>549520.52</v>
      </c>
      <c r="I10" s="16" t="s">
        <v>189</v>
      </c>
      <c r="J10" s="47" t="s">
        <v>243</v>
      </c>
      <c r="K10" s="262" t="s">
        <v>244</v>
      </c>
      <c r="L10" s="43">
        <f t="shared" si="0"/>
        <v>6</v>
      </c>
      <c r="M10" s="44" t="s">
        <v>245</v>
      </c>
      <c r="N10" s="44" t="s">
        <v>246</v>
      </c>
      <c r="O10" s="44" t="s">
        <v>247</v>
      </c>
      <c r="P10" s="16" t="s">
        <v>248</v>
      </c>
      <c r="Q10" s="44"/>
      <c r="R10" s="44" t="s">
        <v>196</v>
      </c>
      <c r="S10" s="44" t="s">
        <v>196</v>
      </c>
      <c r="T10" s="44" t="s">
        <v>196</v>
      </c>
      <c r="U10" s="44" t="s">
        <v>220</v>
      </c>
      <c r="V10" s="44" t="s">
        <v>198</v>
      </c>
      <c r="W10" s="45" t="s">
        <v>196</v>
      </c>
    </row>
    <row r="11" spans="1:23" s="46" customFormat="1" ht="78.75">
      <c r="A11" s="16">
        <v>7</v>
      </c>
      <c r="B11" s="269" t="s">
        <v>249</v>
      </c>
      <c r="C11" s="16" t="s">
        <v>242</v>
      </c>
      <c r="D11" s="16" t="s">
        <v>186</v>
      </c>
      <c r="E11" s="40" t="s">
        <v>10</v>
      </c>
      <c r="F11" s="16" t="s">
        <v>10</v>
      </c>
      <c r="G11" s="16">
        <v>1995</v>
      </c>
      <c r="H11" s="41">
        <v>278252.54</v>
      </c>
      <c r="I11" s="16" t="s">
        <v>189</v>
      </c>
      <c r="J11" s="47" t="s">
        <v>243</v>
      </c>
      <c r="K11" s="262" t="s">
        <v>250</v>
      </c>
      <c r="L11" s="43">
        <f t="shared" si="0"/>
        <v>7</v>
      </c>
      <c r="M11" s="44" t="s">
        <v>251</v>
      </c>
      <c r="N11" s="44" t="s">
        <v>252</v>
      </c>
      <c r="O11" s="44" t="s">
        <v>253</v>
      </c>
      <c r="P11" s="16" t="s">
        <v>254</v>
      </c>
      <c r="Q11" s="44"/>
      <c r="R11" s="44" t="s">
        <v>196</v>
      </c>
      <c r="S11" s="44" t="s">
        <v>196</v>
      </c>
      <c r="T11" s="44" t="s">
        <v>196</v>
      </c>
      <c r="U11" s="44" t="s">
        <v>196</v>
      </c>
      <c r="V11" s="44" t="s">
        <v>255</v>
      </c>
      <c r="W11" s="45" t="s">
        <v>196</v>
      </c>
    </row>
    <row r="12" spans="1:23" s="46" customFormat="1" ht="26.25">
      <c r="A12" s="16">
        <v>8</v>
      </c>
      <c r="B12" s="269" t="s">
        <v>256</v>
      </c>
      <c r="C12" s="16" t="s">
        <v>257</v>
      </c>
      <c r="D12" s="16" t="s">
        <v>186</v>
      </c>
      <c r="E12" s="40" t="s">
        <v>10</v>
      </c>
      <c r="F12" s="16" t="s">
        <v>10</v>
      </c>
      <c r="G12" s="16">
        <v>2011</v>
      </c>
      <c r="H12" s="41">
        <v>66219.22</v>
      </c>
      <c r="I12" s="16" t="s">
        <v>189</v>
      </c>
      <c r="J12" s="47" t="s">
        <v>258</v>
      </c>
      <c r="K12" s="16" t="s">
        <v>259</v>
      </c>
      <c r="L12" s="43">
        <f t="shared" si="0"/>
        <v>8</v>
      </c>
      <c r="M12" s="44" t="s">
        <v>260</v>
      </c>
      <c r="N12" s="44" t="s">
        <v>260</v>
      </c>
      <c r="O12" s="44" t="s">
        <v>260</v>
      </c>
      <c r="P12" s="16" t="s">
        <v>261</v>
      </c>
      <c r="Q12" s="44"/>
      <c r="R12" s="44" t="s">
        <v>196</v>
      </c>
      <c r="S12" s="44" t="s">
        <v>196</v>
      </c>
      <c r="T12" s="44" t="s">
        <v>196</v>
      </c>
      <c r="U12" s="44" t="s">
        <v>196</v>
      </c>
      <c r="V12" s="44" t="s">
        <v>198</v>
      </c>
      <c r="W12" s="45" t="s">
        <v>196</v>
      </c>
    </row>
    <row r="13" spans="1:23" s="46" customFormat="1" ht="26.25">
      <c r="A13" s="16">
        <v>9</v>
      </c>
      <c r="B13" s="269" t="s">
        <v>262</v>
      </c>
      <c r="C13" s="16" t="s">
        <v>263</v>
      </c>
      <c r="D13" s="16" t="s">
        <v>186</v>
      </c>
      <c r="E13" s="40" t="s">
        <v>10</v>
      </c>
      <c r="F13" s="16" t="s">
        <v>10</v>
      </c>
      <c r="G13" s="16">
        <v>2014</v>
      </c>
      <c r="H13" s="41">
        <v>629638</v>
      </c>
      <c r="I13" s="16" t="s">
        <v>189</v>
      </c>
      <c r="J13" s="47" t="s">
        <v>258</v>
      </c>
      <c r="K13" s="16" t="s">
        <v>264</v>
      </c>
      <c r="L13" s="43">
        <f t="shared" si="0"/>
        <v>9</v>
      </c>
      <c r="M13" s="44" t="s">
        <v>265</v>
      </c>
      <c r="N13" s="44" t="s">
        <v>266</v>
      </c>
      <c r="O13" s="44" t="s">
        <v>267</v>
      </c>
      <c r="P13" s="16" t="s">
        <v>261</v>
      </c>
      <c r="Q13" s="44"/>
      <c r="R13" s="44" t="s">
        <v>196</v>
      </c>
      <c r="S13" s="44" t="s">
        <v>196</v>
      </c>
      <c r="T13" s="44" t="s">
        <v>196</v>
      </c>
      <c r="U13" s="44" t="s">
        <v>196</v>
      </c>
      <c r="V13" s="44" t="s">
        <v>198</v>
      </c>
      <c r="W13" s="45" t="s">
        <v>196</v>
      </c>
    </row>
    <row r="14" spans="1:23" s="49" customFormat="1" ht="26.25">
      <c r="A14" s="16">
        <v>10</v>
      </c>
      <c r="B14" s="269" t="s">
        <v>268</v>
      </c>
      <c r="C14" s="16" t="s">
        <v>269</v>
      </c>
      <c r="D14" s="16" t="s">
        <v>186</v>
      </c>
      <c r="E14" s="40" t="s">
        <v>10</v>
      </c>
      <c r="F14" s="16" t="s">
        <v>10</v>
      </c>
      <c r="G14" s="16">
        <v>2009</v>
      </c>
      <c r="H14" s="41">
        <v>12200</v>
      </c>
      <c r="I14" s="16" t="s">
        <v>189</v>
      </c>
      <c r="J14" s="47"/>
      <c r="K14" s="16" t="s">
        <v>270</v>
      </c>
      <c r="L14" s="43">
        <f t="shared" si="0"/>
        <v>10</v>
      </c>
      <c r="M14" s="44" t="s">
        <v>27</v>
      </c>
      <c r="N14" s="44" t="s">
        <v>27</v>
      </c>
      <c r="O14" s="44" t="s">
        <v>27</v>
      </c>
      <c r="P14" s="262" t="s">
        <v>1285</v>
      </c>
      <c r="Q14" s="44"/>
      <c r="R14" s="44" t="s">
        <v>27</v>
      </c>
      <c r="S14" s="44" t="s">
        <v>27</v>
      </c>
      <c r="T14" s="44" t="s">
        <v>27</v>
      </c>
      <c r="U14" s="44" t="s">
        <v>27</v>
      </c>
      <c r="V14" s="44" t="s">
        <v>27</v>
      </c>
      <c r="W14" s="45" t="s">
        <v>27</v>
      </c>
    </row>
    <row r="15" spans="1:23" s="49" customFormat="1" ht="26.25">
      <c r="A15" s="16">
        <v>11</v>
      </c>
      <c r="B15" s="269" t="s">
        <v>268</v>
      </c>
      <c r="C15" s="16" t="s">
        <v>271</v>
      </c>
      <c r="D15" s="16" t="s">
        <v>186</v>
      </c>
      <c r="E15" s="40" t="s">
        <v>10</v>
      </c>
      <c r="F15" s="16" t="s">
        <v>10</v>
      </c>
      <c r="G15" s="16">
        <v>2009</v>
      </c>
      <c r="H15" s="41">
        <v>11956</v>
      </c>
      <c r="I15" s="16" t="s">
        <v>189</v>
      </c>
      <c r="J15" s="47"/>
      <c r="K15" s="16" t="s">
        <v>270</v>
      </c>
      <c r="L15" s="43">
        <f t="shared" si="0"/>
        <v>11</v>
      </c>
      <c r="M15" s="44" t="s">
        <v>27</v>
      </c>
      <c r="N15" s="44" t="s">
        <v>27</v>
      </c>
      <c r="O15" s="44" t="s">
        <v>27</v>
      </c>
      <c r="P15" s="262" t="s">
        <v>1286</v>
      </c>
      <c r="Q15" s="44"/>
      <c r="R15" s="44" t="s">
        <v>27</v>
      </c>
      <c r="S15" s="44" t="s">
        <v>27</v>
      </c>
      <c r="T15" s="44" t="s">
        <v>27</v>
      </c>
      <c r="U15" s="44" t="s">
        <v>27</v>
      </c>
      <c r="V15" s="44" t="s">
        <v>27</v>
      </c>
      <c r="W15" s="45" t="s">
        <v>27</v>
      </c>
    </row>
    <row r="16" spans="1:23" s="49" customFormat="1" ht="26.25">
      <c r="A16" s="16">
        <v>12</v>
      </c>
      <c r="B16" s="269" t="s">
        <v>268</v>
      </c>
      <c r="C16" s="16" t="s">
        <v>272</v>
      </c>
      <c r="D16" s="16" t="s">
        <v>186</v>
      </c>
      <c r="E16" s="40" t="s">
        <v>10</v>
      </c>
      <c r="F16" s="16" t="s">
        <v>10</v>
      </c>
      <c r="G16" s="16">
        <v>2009</v>
      </c>
      <c r="H16" s="41">
        <v>12200</v>
      </c>
      <c r="I16" s="16" t="s">
        <v>189</v>
      </c>
      <c r="J16" s="47"/>
      <c r="K16" s="16" t="s">
        <v>273</v>
      </c>
      <c r="L16" s="43">
        <f t="shared" si="0"/>
        <v>12</v>
      </c>
      <c r="M16" s="44" t="s">
        <v>27</v>
      </c>
      <c r="N16" s="44" t="s">
        <v>27</v>
      </c>
      <c r="O16" s="44" t="s">
        <v>27</v>
      </c>
      <c r="P16" s="262" t="s">
        <v>1287</v>
      </c>
      <c r="Q16" s="44"/>
      <c r="R16" s="44" t="s">
        <v>27</v>
      </c>
      <c r="S16" s="44" t="s">
        <v>27</v>
      </c>
      <c r="T16" s="44" t="s">
        <v>27</v>
      </c>
      <c r="U16" s="44" t="s">
        <v>27</v>
      </c>
      <c r="V16" s="44" t="s">
        <v>27</v>
      </c>
      <c r="W16" s="45" t="s">
        <v>27</v>
      </c>
    </row>
    <row r="17" spans="1:23" s="49" customFormat="1" ht="26.25">
      <c r="A17" s="16">
        <v>13</v>
      </c>
      <c r="B17" s="269" t="s">
        <v>268</v>
      </c>
      <c r="C17" s="16" t="s">
        <v>274</v>
      </c>
      <c r="D17" s="16" t="s">
        <v>186</v>
      </c>
      <c r="E17" s="40" t="s">
        <v>10</v>
      </c>
      <c r="F17" s="16" t="s">
        <v>10</v>
      </c>
      <c r="G17" s="16">
        <v>2009</v>
      </c>
      <c r="H17" s="41">
        <v>12200</v>
      </c>
      <c r="I17" s="16" t="s">
        <v>189</v>
      </c>
      <c r="J17" s="47"/>
      <c r="K17" s="16" t="s">
        <v>273</v>
      </c>
      <c r="L17" s="43">
        <f t="shared" si="0"/>
        <v>13</v>
      </c>
      <c r="M17" s="44" t="s">
        <v>27</v>
      </c>
      <c r="N17" s="44" t="s">
        <v>27</v>
      </c>
      <c r="O17" s="44" t="s">
        <v>27</v>
      </c>
      <c r="P17" s="262" t="s">
        <v>1288</v>
      </c>
      <c r="Q17" s="44"/>
      <c r="R17" s="44" t="s">
        <v>27</v>
      </c>
      <c r="S17" s="44" t="s">
        <v>27</v>
      </c>
      <c r="T17" s="44" t="s">
        <v>27</v>
      </c>
      <c r="U17" s="44" t="s">
        <v>27</v>
      </c>
      <c r="V17" s="44" t="s">
        <v>27</v>
      </c>
      <c r="W17" s="45" t="s">
        <v>27</v>
      </c>
    </row>
    <row r="18" spans="1:23" s="49" customFormat="1" ht="26.25">
      <c r="A18" s="16">
        <v>14</v>
      </c>
      <c r="B18" s="269" t="s">
        <v>268</v>
      </c>
      <c r="C18" s="16" t="s">
        <v>275</v>
      </c>
      <c r="D18" s="16" t="s">
        <v>186</v>
      </c>
      <c r="E18" s="40" t="s">
        <v>10</v>
      </c>
      <c r="F18" s="16" t="s">
        <v>10</v>
      </c>
      <c r="G18" s="16">
        <v>2009</v>
      </c>
      <c r="H18" s="41">
        <v>12200</v>
      </c>
      <c r="I18" s="16" t="s">
        <v>189</v>
      </c>
      <c r="J18" s="47"/>
      <c r="K18" s="16" t="s">
        <v>273</v>
      </c>
      <c r="L18" s="43">
        <f t="shared" si="0"/>
        <v>14</v>
      </c>
      <c r="M18" s="44" t="s">
        <v>27</v>
      </c>
      <c r="N18" s="44" t="s">
        <v>27</v>
      </c>
      <c r="O18" s="44" t="s">
        <v>27</v>
      </c>
      <c r="P18" s="262" t="s">
        <v>1289</v>
      </c>
      <c r="Q18" s="44"/>
      <c r="R18" s="44" t="s">
        <v>27</v>
      </c>
      <c r="S18" s="44" t="s">
        <v>27</v>
      </c>
      <c r="T18" s="44" t="s">
        <v>27</v>
      </c>
      <c r="U18" s="44" t="s">
        <v>27</v>
      </c>
      <c r="V18" s="44" t="s">
        <v>27</v>
      </c>
      <c r="W18" s="45" t="s">
        <v>27</v>
      </c>
    </row>
    <row r="19" spans="1:23" s="49" customFormat="1" ht="26.25">
      <c r="A19" s="16">
        <v>15</v>
      </c>
      <c r="B19" s="269" t="s">
        <v>268</v>
      </c>
      <c r="C19" s="16" t="s">
        <v>276</v>
      </c>
      <c r="D19" s="16" t="s">
        <v>186</v>
      </c>
      <c r="E19" s="40" t="s">
        <v>10</v>
      </c>
      <c r="F19" s="16" t="s">
        <v>10</v>
      </c>
      <c r="G19" s="16">
        <v>2009</v>
      </c>
      <c r="H19" s="41">
        <v>11956</v>
      </c>
      <c r="I19" s="16" t="s">
        <v>189</v>
      </c>
      <c r="J19" s="47"/>
      <c r="K19" s="16" t="s">
        <v>1047</v>
      </c>
      <c r="L19" s="43">
        <f t="shared" si="0"/>
        <v>15</v>
      </c>
      <c r="M19" s="44" t="s">
        <v>27</v>
      </c>
      <c r="N19" s="44" t="s">
        <v>27</v>
      </c>
      <c r="O19" s="44" t="s">
        <v>27</v>
      </c>
      <c r="P19" s="262" t="s">
        <v>1290</v>
      </c>
      <c r="Q19" s="44"/>
      <c r="R19" s="44" t="s">
        <v>27</v>
      </c>
      <c r="S19" s="44" t="s">
        <v>27</v>
      </c>
      <c r="T19" s="44" t="s">
        <v>27</v>
      </c>
      <c r="U19" s="44" t="s">
        <v>27</v>
      </c>
      <c r="V19" s="44" t="s">
        <v>27</v>
      </c>
      <c r="W19" s="45" t="s">
        <v>27</v>
      </c>
    </row>
    <row r="20" spans="1:30" s="49" customFormat="1" ht="26.25">
      <c r="A20" s="16">
        <v>16</v>
      </c>
      <c r="B20" s="269" t="s">
        <v>268</v>
      </c>
      <c r="C20" s="16" t="s">
        <v>277</v>
      </c>
      <c r="D20" s="16" t="s">
        <v>186</v>
      </c>
      <c r="E20" s="40" t="s">
        <v>10</v>
      </c>
      <c r="F20" s="16" t="s">
        <v>10</v>
      </c>
      <c r="G20" s="16">
        <v>2015</v>
      </c>
      <c r="H20" s="41">
        <v>14145</v>
      </c>
      <c r="I20" s="16" t="s">
        <v>189</v>
      </c>
      <c r="J20" s="47"/>
      <c r="K20" s="16" t="s">
        <v>278</v>
      </c>
      <c r="L20" s="43">
        <f t="shared" si="0"/>
        <v>16</v>
      </c>
      <c r="M20" s="44" t="s">
        <v>27</v>
      </c>
      <c r="N20" s="44" t="s">
        <v>27</v>
      </c>
      <c r="O20" s="44" t="s">
        <v>27</v>
      </c>
      <c r="P20" s="262" t="s">
        <v>1291</v>
      </c>
      <c r="Q20" s="44"/>
      <c r="R20" s="44" t="s">
        <v>27</v>
      </c>
      <c r="S20" s="44" t="s">
        <v>27</v>
      </c>
      <c r="T20" s="44" t="s">
        <v>27</v>
      </c>
      <c r="U20" s="44" t="s">
        <v>27</v>
      </c>
      <c r="V20" s="44" t="s">
        <v>27</v>
      </c>
      <c r="W20" s="44" t="s">
        <v>27</v>
      </c>
      <c r="X20" s="50"/>
      <c r="Y20" s="50"/>
      <c r="Z20" s="50"/>
      <c r="AA20" s="50"/>
      <c r="AB20" s="50"/>
      <c r="AC20" s="50"/>
      <c r="AD20" s="50"/>
    </row>
    <row r="21" spans="1:30" s="49" customFormat="1" ht="26.25">
      <c r="A21" s="16">
        <v>17</v>
      </c>
      <c r="B21" s="269" t="s">
        <v>268</v>
      </c>
      <c r="C21" s="16" t="s">
        <v>279</v>
      </c>
      <c r="D21" s="16" t="s">
        <v>186</v>
      </c>
      <c r="E21" s="40" t="s">
        <v>10</v>
      </c>
      <c r="F21" s="16" t="s">
        <v>10</v>
      </c>
      <c r="G21" s="16">
        <v>2015</v>
      </c>
      <c r="H21" s="41">
        <v>14145</v>
      </c>
      <c r="I21" s="16" t="s">
        <v>189</v>
      </c>
      <c r="J21" s="47"/>
      <c r="K21" s="16" t="s">
        <v>278</v>
      </c>
      <c r="L21" s="43">
        <f t="shared" si="0"/>
        <v>17</v>
      </c>
      <c r="M21" s="44" t="s">
        <v>27</v>
      </c>
      <c r="N21" s="44" t="s">
        <v>27</v>
      </c>
      <c r="O21" s="44" t="s">
        <v>27</v>
      </c>
      <c r="P21" s="262" t="s">
        <v>1292</v>
      </c>
      <c r="Q21" s="44"/>
      <c r="R21" s="44" t="s">
        <v>27</v>
      </c>
      <c r="S21" s="44" t="s">
        <v>27</v>
      </c>
      <c r="T21" s="44" t="s">
        <v>27</v>
      </c>
      <c r="U21" s="44" t="s">
        <v>27</v>
      </c>
      <c r="V21" s="44" t="s">
        <v>27</v>
      </c>
      <c r="W21" s="44" t="s">
        <v>27</v>
      </c>
      <c r="X21" s="50"/>
      <c r="Y21" s="50"/>
      <c r="Z21" s="50"/>
      <c r="AA21" s="50"/>
      <c r="AB21" s="50"/>
      <c r="AC21" s="50"/>
      <c r="AD21" s="50"/>
    </row>
    <row r="22" spans="1:23" s="51" customFormat="1" ht="26.25">
      <c r="A22" s="16">
        <v>18</v>
      </c>
      <c r="B22" s="269" t="s">
        <v>280</v>
      </c>
      <c r="C22" s="16" t="s">
        <v>281</v>
      </c>
      <c r="D22" s="16" t="s">
        <v>186</v>
      </c>
      <c r="E22" s="40" t="s">
        <v>10</v>
      </c>
      <c r="F22" s="16" t="s">
        <v>10</v>
      </c>
      <c r="G22" s="16">
        <v>2008</v>
      </c>
      <c r="H22" s="41">
        <v>102856.67</v>
      </c>
      <c r="I22" s="16" t="s">
        <v>189</v>
      </c>
      <c r="J22" s="47" t="s">
        <v>282</v>
      </c>
      <c r="K22" s="16" t="s">
        <v>283</v>
      </c>
      <c r="L22" s="43">
        <f t="shared" si="0"/>
        <v>18</v>
      </c>
      <c r="M22" s="44" t="s">
        <v>27</v>
      </c>
      <c r="N22" s="44" t="s">
        <v>27</v>
      </c>
      <c r="O22" s="44" t="s">
        <v>27</v>
      </c>
      <c r="P22" s="16">
        <v>1450</v>
      </c>
      <c r="Q22" s="44"/>
      <c r="R22" s="44" t="s">
        <v>27</v>
      </c>
      <c r="S22" s="44" t="s">
        <v>27</v>
      </c>
      <c r="T22" s="44" t="s">
        <v>27</v>
      </c>
      <c r="U22" s="44" t="s">
        <v>27</v>
      </c>
      <c r="V22" s="44" t="s">
        <v>27</v>
      </c>
      <c r="W22" s="45" t="s">
        <v>27</v>
      </c>
    </row>
    <row r="23" spans="1:23" s="51" customFormat="1" ht="39">
      <c r="A23" s="16">
        <v>19</v>
      </c>
      <c r="B23" s="269" t="s">
        <v>280</v>
      </c>
      <c r="C23" s="16" t="s">
        <v>281</v>
      </c>
      <c r="D23" s="16" t="s">
        <v>186</v>
      </c>
      <c r="E23" s="40" t="s">
        <v>10</v>
      </c>
      <c r="F23" s="16" t="s">
        <v>10</v>
      </c>
      <c r="G23" s="16">
        <v>2003</v>
      </c>
      <c r="H23" s="41">
        <v>114791.5</v>
      </c>
      <c r="I23" s="16" t="s">
        <v>189</v>
      </c>
      <c r="J23" s="47" t="s">
        <v>282</v>
      </c>
      <c r="K23" s="16" t="s">
        <v>284</v>
      </c>
      <c r="L23" s="43">
        <f t="shared" si="0"/>
        <v>19</v>
      </c>
      <c r="M23" s="44" t="s">
        <v>27</v>
      </c>
      <c r="N23" s="44" t="s">
        <v>27</v>
      </c>
      <c r="O23" s="44" t="s">
        <v>27</v>
      </c>
      <c r="P23" s="262" t="s">
        <v>1293</v>
      </c>
      <c r="Q23" s="44"/>
      <c r="R23" s="44" t="s">
        <v>27</v>
      </c>
      <c r="S23" s="44" t="s">
        <v>27</v>
      </c>
      <c r="T23" s="44" t="s">
        <v>27</v>
      </c>
      <c r="U23" s="44" t="s">
        <v>27</v>
      </c>
      <c r="V23" s="44" t="s">
        <v>27</v>
      </c>
      <c r="W23" s="45" t="s">
        <v>27</v>
      </c>
    </row>
    <row r="24" spans="1:23" s="51" customFormat="1" ht="26.25">
      <c r="A24" s="16">
        <v>20</v>
      </c>
      <c r="B24" s="269" t="s">
        <v>280</v>
      </c>
      <c r="C24" s="16" t="s">
        <v>281</v>
      </c>
      <c r="D24" s="16" t="s">
        <v>186</v>
      </c>
      <c r="E24" s="40" t="s">
        <v>10</v>
      </c>
      <c r="F24" s="16" t="s">
        <v>10</v>
      </c>
      <c r="G24" s="16">
        <v>2010</v>
      </c>
      <c r="H24" s="41">
        <v>59892</v>
      </c>
      <c r="I24" s="16" t="s">
        <v>189</v>
      </c>
      <c r="J24" s="47" t="s">
        <v>282</v>
      </c>
      <c r="K24" s="16" t="s">
        <v>285</v>
      </c>
      <c r="L24" s="43">
        <f t="shared" si="0"/>
        <v>20</v>
      </c>
      <c r="M24" s="44" t="s">
        <v>27</v>
      </c>
      <c r="N24" s="44" t="s">
        <v>27</v>
      </c>
      <c r="O24" s="44" t="s">
        <v>27</v>
      </c>
      <c r="P24" s="262" t="s">
        <v>1294</v>
      </c>
      <c r="Q24" s="44"/>
      <c r="R24" s="44" t="s">
        <v>27</v>
      </c>
      <c r="S24" s="44" t="s">
        <v>27</v>
      </c>
      <c r="T24" s="44" t="s">
        <v>27</v>
      </c>
      <c r="U24" s="44" t="s">
        <v>27</v>
      </c>
      <c r="V24" s="44" t="s">
        <v>27</v>
      </c>
      <c r="W24" s="45" t="s">
        <v>27</v>
      </c>
    </row>
    <row r="25" spans="1:23" s="51" customFormat="1" ht="26.25">
      <c r="A25" s="16">
        <v>21</v>
      </c>
      <c r="B25" s="269" t="s">
        <v>280</v>
      </c>
      <c r="C25" s="16" t="s">
        <v>281</v>
      </c>
      <c r="D25" s="16" t="s">
        <v>186</v>
      </c>
      <c r="E25" s="40" t="s">
        <v>10</v>
      </c>
      <c r="F25" s="16" t="s">
        <v>10</v>
      </c>
      <c r="G25" s="16">
        <v>2010</v>
      </c>
      <c r="H25" s="41">
        <v>61710</v>
      </c>
      <c r="I25" s="16" t="s">
        <v>189</v>
      </c>
      <c r="J25" s="47" t="s">
        <v>282</v>
      </c>
      <c r="K25" s="16" t="s">
        <v>286</v>
      </c>
      <c r="L25" s="43">
        <f t="shared" si="0"/>
        <v>21</v>
      </c>
      <c r="M25" s="44" t="s">
        <v>27</v>
      </c>
      <c r="N25" s="44" t="s">
        <v>27</v>
      </c>
      <c r="O25" s="44" t="s">
        <v>27</v>
      </c>
      <c r="P25" s="262" t="s">
        <v>1295</v>
      </c>
      <c r="Q25" s="44"/>
      <c r="R25" s="44" t="s">
        <v>27</v>
      </c>
      <c r="S25" s="44" t="s">
        <v>27</v>
      </c>
      <c r="T25" s="44" t="s">
        <v>27</v>
      </c>
      <c r="U25" s="44" t="s">
        <v>27</v>
      </c>
      <c r="V25" s="44" t="s">
        <v>27</v>
      </c>
      <c r="W25" s="45" t="s">
        <v>27</v>
      </c>
    </row>
    <row r="26" spans="1:23" s="51" customFormat="1" ht="26.25">
      <c r="A26" s="16">
        <v>22</v>
      </c>
      <c r="B26" s="269" t="s">
        <v>280</v>
      </c>
      <c r="C26" s="16" t="s">
        <v>281</v>
      </c>
      <c r="D26" s="16" t="s">
        <v>186</v>
      </c>
      <c r="E26" s="40" t="s">
        <v>10</v>
      </c>
      <c r="F26" s="16" t="s">
        <v>10</v>
      </c>
      <c r="G26" s="16">
        <v>2010</v>
      </c>
      <c r="H26" s="41">
        <v>36500</v>
      </c>
      <c r="I26" s="16" t="s">
        <v>189</v>
      </c>
      <c r="J26" s="47" t="s">
        <v>282</v>
      </c>
      <c r="K26" s="16" t="s">
        <v>287</v>
      </c>
      <c r="L26" s="43">
        <f t="shared" si="0"/>
        <v>22</v>
      </c>
      <c r="M26" s="44" t="s">
        <v>27</v>
      </c>
      <c r="N26" s="44" t="s">
        <v>27</v>
      </c>
      <c r="O26" s="44" t="s">
        <v>27</v>
      </c>
      <c r="P26" s="262" t="s">
        <v>1296</v>
      </c>
      <c r="Q26" s="44"/>
      <c r="R26" s="44" t="s">
        <v>27</v>
      </c>
      <c r="S26" s="44" t="s">
        <v>27</v>
      </c>
      <c r="T26" s="44" t="s">
        <v>27</v>
      </c>
      <c r="U26" s="44" t="s">
        <v>27</v>
      </c>
      <c r="V26" s="44" t="s">
        <v>27</v>
      </c>
      <c r="W26" s="45" t="s">
        <v>27</v>
      </c>
    </row>
    <row r="27" spans="1:23" s="51" customFormat="1" ht="26.25">
      <c r="A27" s="16">
        <v>23</v>
      </c>
      <c r="B27" s="269" t="s">
        <v>280</v>
      </c>
      <c r="C27" s="16" t="s">
        <v>281</v>
      </c>
      <c r="D27" s="16" t="s">
        <v>186</v>
      </c>
      <c r="E27" s="40" t="s">
        <v>10</v>
      </c>
      <c r="F27" s="16" t="s">
        <v>10</v>
      </c>
      <c r="G27" s="16">
        <v>2008</v>
      </c>
      <c r="H27" s="41">
        <v>13908</v>
      </c>
      <c r="I27" s="16" t="s">
        <v>189</v>
      </c>
      <c r="J27" s="47" t="s">
        <v>282</v>
      </c>
      <c r="K27" s="16" t="s">
        <v>288</v>
      </c>
      <c r="L27" s="43">
        <f t="shared" si="0"/>
        <v>23</v>
      </c>
      <c r="M27" s="44" t="s">
        <v>27</v>
      </c>
      <c r="N27" s="44" t="s">
        <v>27</v>
      </c>
      <c r="O27" s="44" t="s">
        <v>27</v>
      </c>
      <c r="P27" s="262" t="s">
        <v>1297</v>
      </c>
      <c r="Q27" s="44"/>
      <c r="R27" s="44" t="s">
        <v>27</v>
      </c>
      <c r="S27" s="44" t="s">
        <v>27</v>
      </c>
      <c r="T27" s="44" t="s">
        <v>27</v>
      </c>
      <c r="U27" s="44" t="s">
        <v>27</v>
      </c>
      <c r="V27" s="44" t="s">
        <v>27</v>
      </c>
      <c r="W27" s="45" t="s">
        <v>27</v>
      </c>
    </row>
    <row r="28" spans="1:23" s="51" customFormat="1" ht="26.25">
      <c r="A28" s="16">
        <v>24</v>
      </c>
      <c r="B28" s="269" t="s">
        <v>280</v>
      </c>
      <c r="C28" s="16" t="s">
        <v>281</v>
      </c>
      <c r="D28" s="16" t="s">
        <v>186</v>
      </c>
      <c r="E28" s="40" t="s">
        <v>10</v>
      </c>
      <c r="F28" s="16" t="s">
        <v>10</v>
      </c>
      <c r="G28" s="16">
        <v>2009</v>
      </c>
      <c r="H28" s="41">
        <v>35929</v>
      </c>
      <c r="I28" s="16" t="s">
        <v>189</v>
      </c>
      <c r="J28" s="47" t="s">
        <v>282</v>
      </c>
      <c r="K28" s="16" t="s">
        <v>289</v>
      </c>
      <c r="L28" s="43">
        <f t="shared" si="0"/>
        <v>24</v>
      </c>
      <c r="M28" s="44" t="s">
        <v>27</v>
      </c>
      <c r="N28" s="44" t="s">
        <v>27</v>
      </c>
      <c r="O28" s="44" t="s">
        <v>27</v>
      </c>
      <c r="P28" s="262" t="s">
        <v>1298</v>
      </c>
      <c r="Q28" s="44"/>
      <c r="R28" s="44" t="s">
        <v>27</v>
      </c>
      <c r="S28" s="44" t="s">
        <v>27</v>
      </c>
      <c r="T28" s="44" t="s">
        <v>27</v>
      </c>
      <c r="U28" s="44" t="s">
        <v>27</v>
      </c>
      <c r="V28" s="44" t="s">
        <v>27</v>
      </c>
      <c r="W28" s="45" t="s">
        <v>27</v>
      </c>
    </row>
    <row r="29" spans="1:23" s="51" customFormat="1" ht="26.25">
      <c r="A29" s="16">
        <v>25</v>
      </c>
      <c r="B29" s="269" t="s">
        <v>280</v>
      </c>
      <c r="C29" s="16" t="s">
        <v>281</v>
      </c>
      <c r="D29" s="16" t="s">
        <v>186</v>
      </c>
      <c r="E29" s="40" t="s">
        <v>10</v>
      </c>
      <c r="F29" s="16" t="s">
        <v>10</v>
      </c>
      <c r="G29" s="16">
        <v>2008</v>
      </c>
      <c r="H29" s="41">
        <v>65911.65</v>
      </c>
      <c r="I29" s="16" t="s">
        <v>189</v>
      </c>
      <c r="J29" s="47" t="s">
        <v>282</v>
      </c>
      <c r="K29" s="16" t="s">
        <v>290</v>
      </c>
      <c r="L29" s="43">
        <f t="shared" si="0"/>
        <v>25</v>
      </c>
      <c r="M29" s="44" t="s">
        <v>27</v>
      </c>
      <c r="N29" s="44" t="s">
        <v>27</v>
      </c>
      <c r="O29" s="44" t="s">
        <v>27</v>
      </c>
      <c r="P29" s="262" t="s">
        <v>1299</v>
      </c>
      <c r="Q29" s="44"/>
      <c r="R29" s="44" t="s">
        <v>27</v>
      </c>
      <c r="S29" s="44" t="s">
        <v>27</v>
      </c>
      <c r="T29" s="44" t="s">
        <v>27</v>
      </c>
      <c r="U29" s="44" t="s">
        <v>27</v>
      </c>
      <c r="V29" s="44" t="s">
        <v>27</v>
      </c>
      <c r="W29" s="45" t="s">
        <v>27</v>
      </c>
    </row>
    <row r="30" spans="1:23" s="51" customFormat="1" ht="26.25">
      <c r="A30" s="16">
        <v>26</v>
      </c>
      <c r="B30" s="269" t="s">
        <v>280</v>
      </c>
      <c r="C30" s="16" t="s">
        <v>281</v>
      </c>
      <c r="D30" s="16" t="s">
        <v>186</v>
      </c>
      <c r="E30" s="40" t="s">
        <v>10</v>
      </c>
      <c r="F30" s="16" t="s">
        <v>10</v>
      </c>
      <c r="G30" s="10">
        <v>2008</v>
      </c>
      <c r="H30" s="52">
        <v>33640.29</v>
      </c>
      <c r="I30" s="16" t="s">
        <v>189</v>
      </c>
      <c r="J30" s="47" t="s">
        <v>282</v>
      </c>
      <c r="K30" s="10" t="s">
        <v>291</v>
      </c>
      <c r="L30" s="43">
        <f t="shared" si="0"/>
        <v>26</v>
      </c>
      <c r="M30" s="44" t="s">
        <v>27</v>
      </c>
      <c r="N30" s="44" t="s">
        <v>27</v>
      </c>
      <c r="O30" s="44" t="s">
        <v>27</v>
      </c>
      <c r="P30" s="262" t="s">
        <v>1300</v>
      </c>
      <c r="Q30" s="44"/>
      <c r="R30" s="44" t="s">
        <v>27</v>
      </c>
      <c r="S30" s="44" t="s">
        <v>27</v>
      </c>
      <c r="T30" s="44" t="s">
        <v>27</v>
      </c>
      <c r="U30" s="44" t="s">
        <v>27</v>
      </c>
      <c r="V30" s="44" t="s">
        <v>27</v>
      </c>
      <c r="W30" s="45" t="s">
        <v>27</v>
      </c>
    </row>
    <row r="31" spans="1:23" s="49" customFormat="1" ht="26.25">
      <c r="A31" s="16">
        <v>27</v>
      </c>
      <c r="B31" s="269" t="s">
        <v>280</v>
      </c>
      <c r="C31" s="16" t="s">
        <v>281</v>
      </c>
      <c r="D31" s="16" t="s">
        <v>186</v>
      </c>
      <c r="E31" s="40" t="s">
        <v>10</v>
      </c>
      <c r="F31" s="16" t="s">
        <v>10</v>
      </c>
      <c r="G31" s="53">
        <v>2014</v>
      </c>
      <c r="H31" s="54">
        <v>22447.5</v>
      </c>
      <c r="I31" s="16" t="s">
        <v>189</v>
      </c>
      <c r="J31" s="47" t="s">
        <v>282</v>
      </c>
      <c r="K31" s="10" t="s">
        <v>292</v>
      </c>
      <c r="L31" s="43">
        <f t="shared" si="0"/>
        <v>27</v>
      </c>
      <c r="M31" s="44" t="s">
        <v>27</v>
      </c>
      <c r="N31" s="44" t="s">
        <v>27</v>
      </c>
      <c r="O31" s="44" t="s">
        <v>27</v>
      </c>
      <c r="P31" s="262" t="s">
        <v>1301</v>
      </c>
      <c r="Q31" s="44"/>
      <c r="R31" s="44" t="s">
        <v>27</v>
      </c>
      <c r="S31" s="44" t="s">
        <v>27</v>
      </c>
      <c r="T31" s="44" t="s">
        <v>27</v>
      </c>
      <c r="U31" s="44" t="s">
        <v>27</v>
      </c>
      <c r="V31" s="44" t="s">
        <v>27</v>
      </c>
      <c r="W31" s="45" t="s">
        <v>27</v>
      </c>
    </row>
    <row r="32" spans="1:23" s="49" customFormat="1" ht="26.25">
      <c r="A32" s="16">
        <v>28</v>
      </c>
      <c r="B32" s="269" t="s">
        <v>280</v>
      </c>
      <c r="C32" s="16" t="s">
        <v>281</v>
      </c>
      <c r="D32" s="16" t="s">
        <v>186</v>
      </c>
      <c r="E32" s="40" t="s">
        <v>10</v>
      </c>
      <c r="F32" s="16" t="s">
        <v>10</v>
      </c>
      <c r="G32" s="53">
        <v>2014</v>
      </c>
      <c r="H32" s="54">
        <v>57736.2</v>
      </c>
      <c r="I32" s="16" t="s">
        <v>189</v>
      </c>
      <c r="J32" s="47" t="s">
        <v>282</v>
      </c>
      <c r="K32" s="10" t="s">
        <v>293</v>
      </c>
      <c r="L32" s="43">
        <f t="shared" si="0"/>
        <v>28</v>
      </c>
      <c r="M32" s="44" t="s">
        <v>27</v>
      </c>
      <c r="N32" s="44" t="s">
        <v>27</v>
      </c>
      <c r="O32" s="44" t="s">
        <v>27</v>
      </c>
      <c r="P32" s="262" t="s">
        <v>1302</v>
      </c>
      <c r="Q32" s="44"/>
      <c r="R32" s="44" t="s">
        <v>27</v>
      </c>
      <c r="S32" s="44" t="s">
        <v>27</v>
      </c>
      <c r="T32" s="44" t="s">
        <v>27</v>
      </c>
      <c r="U32" s="44" t="s">
        <v>27</v>
      </c>
      <c r="V32" s="44" t="s">
        <v>27</v>
      </c>
      <c r="W32" s="45" t="s">
        <v>27</v>
      </c>
    </row>
    <row r="33" spans="1:23" ht="12.75" customHeight="1">
      <c r="A33" s="395" t="s">
        <v>296</v>
      </c>
      <c r="B33" s="396"/>
      <c r="C33" s="396"/>
      <c r="D33" s="396"/>
      <c r="E33" s="396"/>
      <c r="F33" s="396"/>
      <c r="G33" s="397"/>
      <c r="H33" s="55">
        <f>SUM(H5:H32)</f>
        <v>13432802.849999996</v>
      </c>
      <c r="I33" s="9"/>
      <c r="J33" s="31"/>
      <c r="K33" s="9"/>
      <c r="M33" s="56"/>
      <c r="N33" s="56"/>
      <c r="O33" s="56"/>
      <c r="P33" s="57"/>
      <c r="Q33" s="56"/>
      <c r="R33" s="56"/>
      <c r="S33" s="56"/>
      <c r="T33" s="56"/>
      <c r="U33" s="56"/>
      <c r="V33" s="56"/>
      <c r="W33" s="58"/>
    </row>
    <row r="34" spans="1:23" s="62" customFormat="1" ht="15">
      <c r="A34" s="59">
        <v>2</v>
      </c>
      <c r="B34" s="371" t="s">
        <v>15</v>
      </c>
      <c r="C34" s="60"/>
      <c r="D34" s="60"/>
      <c r="E34" s="60"/>
      <c r="F34" s="60"/>
      <c r="G34" s="60"/>
      <c r="H34" s="61"/>
      <c r="I34" s="61"/>
      <c r="J34" s="60"/>
      <c r="K34" s="60"/>
      <c r="L34" s="35">
        <f>A34</f>
        <v>2</v>
      </c>
      <c r="M34" s="36" t="str">
        <f>B34</f>
        <v>Miejskie Gimnazjum nr 1</v>
      </c>
      <c r="N34" s="36"/>
      <c r="O34" s="36"/>
      <c r="P34" s="37"/>
      <c r="Q34" s="36"/>
      <c r="R34" s="36"/>
      <c r="S34" s="36"/>
      <c r="T34" s="36"/>
      <c r="U34" s="36"/>
      <c r="V34" s="36"/>
      <c r="W34" s="38"/>
    </row>
    <row r="35" spans="1:23" s="48" customFormat="1" ht="52.5">
      <c r="A35" s="10">
        <v>1</v>
      </c>
      <c r="B35" s="269" t="s">
        <v>297</v>
      </c>
      <c r="C35" s="16" t="s">
        <v>298</v>
      </c>
      <c r="D35" s="16" t="s">
        <v>186</v>
      </c>
      <c r="E35" s="16" t="s">
        <v>10</v>
      </c>
      <c r="F35" s="16" t="s">
        <v>10</v>
      </c>
      <c r="G35" s="16" t="s">
        <v>299</v>
      </c>
      <c r="H35" s="276">
        <v>3446000</v>
      </c>
      <c r="I35" s="41" t="s">
        <v>1049</v>
      </c>
      <c r="J35" s="63" t="s">
        <v>301</v>
      </c>
      <c r="K35" s="16" t="s">
        <v>16</v>
      </c>
      <c r="L35" s="43">
        <v>1</v>
      </c>
      <c r="M35" s="44" t="s">
        <v>302</v>
      </c>
      <c r="N35" s="44" t="s">
        <v>303</v>
      </c>
      <c r="O35" s="44" t="s">
        <v>304</v>
      </c>
      <c r="P35" s="16" t="s">
        <v>305</v>
      </c>
      <c r="Q35" s="44" t="s">
        <v>306</v>
      </c>
      <c r="R35" s="44" t="s">
        <v>220</v>
      </c>
      <c r="S35" s="44" t="s">
        <v>220</v>
      </c>
      <c r="T35" s="44" t="s">
        <v>220</v>
      </c>
      <c r="U35" s="44" t="s">
        <v>220</v>
      </c>
      <c r="V35" s="44" t="s">
        <v>266</v>
      </c>
      <c r="W35" s="45" t="s">
        <v>220</v>
      </c>
    </row>
    <row r="36" spans="1:23" ht="12.75">
      <c r="A36" s="405" t="s">
        <v>296</v>
      </c>
      <c r="B36" s="406"/>
      <c r="C36" s="406"/>
      <c r="D36" s="406"/>
      <c r="E36" s="406"/>
      <c r="F36" s="406"/>
      <c r="G36" s="407"/>
      <c r="H36" s="64">
        <f>SUM(H35)</f>
        <v>3446000</v>
      </c>
      <c r="I36" s="7"/>
      <c r="J36" s="31"/>
      <c r="K36" s="9"/>
      <c r="M36" s="56"/>
      <c r="N36" s="56"/>
      <c r="O36" s="56"/>
      <c r="P36" s="57"/>
      <c r="Q36" s="56"/>
      <c r="R36" s="56"/>
      <c r="S36" s="56"/>
      <c r="T36" s="56"/>
      <c r="U36" s="56"/>
      <c r="V36" s="56"/>
      <c r="W36" s="58"/>
    </row>
    <row r="37" spans="1:23" s="62" customFormat="1" ht="15">
      <c r="A37" s="59">
        <v>3</v>
      </c>
      <c r="B37" s="371" t="s">
        <v>21</v>
      </c>
      <c r="C37" s="60"/>
      <c r="D37" s="60"/>
      <c r="E37" s="60"/>
      <c r="F37" s="60"/>
      <c r="G37" s="60"/>
      <c r="H37" s="61"/>
      <c r="I37" s="61"/>
      <c r="J37" s="60"/>
      <c r="K37" s="60"/>
      <c r="L37" s="35">
        <f>A37</f>
        <v>3</v>
      </c>
      <c r="M37" s="36" t="str">
        <f>B37</f>
        <v>Miejskie Gimnazjum nr 2</v>
      </c>
      <c r="N37" s="36"/>
      <c r="O37" s="36"/>
      <c r="P37" s="37"/>
      <c r="Q37" s="36"/>
      <c r="R37" s="36"/>
      <c r="S37" s="36"/>
      <c r="T37" s="36"/>
      <c r="U37" s="36"/>
      <c r="V37" s="36"/>
      <c r="W37" s="38"/>
    </row>
    <row r="38" spans="1:23" s="48" customFormat="1" ht="210.75">
      <c r="A38" s="16">
        <v>1</v>
      </c>
      <c r="B38" s="269" t="s">
        <v>307</v>
      </c>
      <c r="C38" s="16" t="s">
        <v>308</v>
      </c>
      <c r="D38" s="16" t="s">
        <v>186</v>
      </c>
      <c r="E38" s="16" t="s">
        <v>10</v>
      </c>
      <c r="F38" s="16" t="s">
        <v>10</v>
      </c>
      <c r="G38" s="16">
        <v>1968</v>
      </c>
      <c r="H38" s="276">
        <v>6762000</v>
      </c>
      <c r="I38" s="41" t="s">
        <v>1049</v>
      </c>
      <c r="J38" s="42" t="s">
        <v>309</v>
      </c>
      <c r="K38" s="16" t="s">
        <v>310</v>
      </c>
      <c r="L38" s="43">
        <f>A38</f>
        <v>1</v>
      </c>
      <c r="M38" s="65" t="s">
        <v>311</v>
      </c>
      <c r="N38" s="65" t="s">
        <v>312</v>
      </c>
      <c r="O38" s="65" t="s">
        <v>313</v>
      </c>
      <c r="P38" s="65" t="s">
        <v>314</v>
      </c>
      <c r="Q38" s="369"/>
      <c r="R38" s="65" t="s">
        <v>240</v>
      </c>
      <c r="S38" s="65" t="s">
        <v>315</v>
      </c>
      <c r="T38" s="65" t="s">
        <v>196</v>
      </c>
      <c r="U38" s="65" t="s">
        <v>240</v>
      </c>
      <c r="V38" s="65" t="s">
        <v>196</v>
      </c>
      <c r="W38" s="66" t="s">
        <v>196</v>
      </c>
    </row>
    <row r="39" spans="1:23" s="72" customFormat="1" ht="12.75">
      <c r="A39" s="400" t="s">
        <v>296</v>
      </c>
      <c r="B39" s="400"/>
      <c r="C39" s="400"/>
      <c r="D39" s="400"/>
      <c r="E39" s="400"/>
      <c r="F39" s="400"/>
      <c r="G39" s="400"/>
      <c r="H39" s="64">
        <f>SUM(H38)</f>
        <v>6762000</v>
      </c>
      <c r="I39" s="7"/>
      <c r="J39" s="31"/>
      <c r="K39" s="9"/>
      <c r="L39" s="67"/>
      <c r="M39" s="68"/>
      <c r="N39" s="69"/>
      <c r="O39" s="69"/>
      <c r="P39" s="70"/>
      <c r="Q39" s="69"/>
      <c r="R39" s="69"/>
      <c r="S39" s="69"/>
      <c r="T39" s="69"/>
      <c r="U39" s="69"/>
      <c r="V39" s="69"/>
      <c r="W39" s="71"/>
    </row>
    <row r="40" spans="1:23" s="39" customFormat="1" ht="15">
      <c r="A40" s="59">
        <v>4</v>
      </c>
      <c r="B40" s="371" t="s">
        <v>28</v>
      </c>
      <c r="C40" s="60"/>
      <c r="D40" s="60"/>
      <c r="E40" s="60"/>
      <c r="F40" s="60"/>
      <c r="G40" s="60"/>
      <c r="H40" s="61"/>
      <c r="I40" s="61"/>
      <c r="J40" s="60"/>
      <c r="K40" s="60"/>
      <c r="L40" s="35">
        <f>A40</f>
        <v>4</v>
      </c>
      <c r="M40" s="36" t="str">
        <f>B40</f>
        <v>Miejskie Gimnazjum nr 4</v>
      </c>
      <c r="N40" s="36"/>
      <c r="O40" s="36"/>
      <c r="P40" s="37"/>
      <c r="Q40" s="36"/>
      <c r="R40" s="36"/>
      <c r="S40" s="36"/>
      <c r="T40" s="36"/>
      <c r="U40" s="36"/>
      <c r="V40" s="36"/>
      <c r="W40" s="38"/>
    </row>
    <row r="41" spans="1:23" s="49" customFormat="1" ht="25.5" customHeight="1">
      <c r="A41" s="16">
        <v>1</v>
      </c>
      <c r="B41" s="269" t="s">
        <v>307</v>
      </c>
      <c r="C41" s="16" t="s">
        <v>298</v>
      </c>
      <c r="D41" s="16" t="s">
        <v>231</v>
      </c>
      <c r="E41" s="16" t="s">
        <v>232</v>
      </c>
      <c r="F41" s="16" t="s">
        <v>232</v>
      </c>
      <c r="G41" s="16">
        <v>1960</v>
      </c>
      <c r="H41" s="41">
        <v>4313295</v>
      </c>
      <c r="I41" s="100" t="s">
        <v>203</v>
      </c>
      <c r="J41" s="401" t="s">
        <v>316</v>
      </c>
      <c r="K41" s="403" t="s">
        <v>317</v>
      </c>
      <c r="L41" s="43">
        <f>A41</f>
        <v>1</v>
      </c>
      <c r="M41" s="44" t="s">
        <v>318</v>
      </c>
      <c r="N41" s="44" t="s">
        <v>319</v>
      </c>
      <c r="O41" s="44" t="s">
        <v>320</v>
      </c>
      <c r="P41" s="16"/>
      <c r="Q41" s="44"/>
      <c r="R41" s="44" t="s">
        <v>196</v>
      </c>
      <c r="S41" s="44" t="s">
        <v>315</v>
      </c>
      <c r="T41" s="44" t="s">
        <v>196</v>
      </c>
      <c r="U41" s="44" t="s">
        <v>196</v>
      </c>
      <c r="V41" s="44" t="s">
        <v>196</v>
      </c>
      <c r="W41" s="45" t="s">
        <v>196</v>
      </c>
    </row>
    <row r="42" spans="1:23" s="49" customFormat="1" ht="26.25">
      <c r="A42" s="16">
        <v>2</v>
      </c>
      <c r="B42" s="269" t="s">
        <v>321</v>
      </c>
      <c r="C42" s="16"/>
      <c r="D42" s="16"/>
      <c r="E42" s="16"/>
      <c r="F42" s="16"/>
      <c r="G42" s="16">
        <v>1965</v>
      </c>
      <c r="H42" s="74">
        <v>5819.91</v>
      </c>
      <c r="I42" s="41" t="s">
        <v>189</v>
      </c>
      <c r="J42" s="402"/>
      <c r="K42" s="404"/>
      <c r="L42" s="43">
        <f>A42</f>
        <v>2</v>
      </c>
      <c r="M42" s="75"/>
      <c r="N42" s="75"/>
      <c r="O42" s="44"/>
      <c r="P42" s="16"/>
      <c r="Q42" s="44"/>
      <c r="R42" s="75"/>
      <c r="S42" s="75"/>
      <c r="T42" s="75"/>
      <c r="U42" s="75"/>
      <c r="V42" s="75"/>
      <c r="W42" s="76"/>
    </row>
    <row r="43" spans="1:23" s="50" customFormat="1" ht="12.75">
      <c r="A43" s="405" t="s">
        <v>296</v>
      </c>
      <c r="B43" s="406"/>
      <c r="C43" s="406"/>
      <c r="D43" s="406"/>
      <c r="E43" s="406"/>
      <c r="F43" s="406"/>
      <c r="G43" s="407"/>
      <c r="H43" s="64">
        <f>SUM(H41:H42)</f>
        <v>4319114.91</v>
      </c>
      <c r="I43" s="7"/>
      <c r="J43" s="31"/>
      <c r="K43" s="9"/>
      <c r="L43" s="77"/>
      <c r="M43" s="75"/>
      <c r="N43" s="75"/>
      <c r="O43" s="75"/>
      <c r="P43" s="53"/>
      <c r="Q43" s="75"/>
      <c r="R43" s="75"/>
      <c r="S43" s="75"/>
      <c r="T43" s="75"/>
      <c r="U43" s="75"/>
      <c r="V43" s="75"/>
      <c r="W43" s="76"/>
    </row>
    <row r="44" spans="1:23" s="39" customFormat="1" ht="15">
      <c r="A44" s="59">
        <v>5</v>
      </c>
      <c r="B44" s="408" t="s">
        <v>33</v>
      </c>
      <c r="C44" s="409"/>
      <c r="D44" s="410"/>
      <c r="E44" s="78"/>
      <c r="F44" s="60"/>
      <c r="G44" s="60"/>
      <c r="H44" s="61"/>
      <c r="I44" s="61"/>
      <c r="J44" s="79"/>
      <c r="K44" s="60"/>
      <c r="L44" s="35">
        <f>A44</f>
        <v>5</v>
      </c>
      <c r="M44" s="36" t="str">
        <f>B44</f>
        <v>Zespół Szkół nr 1</v>
      </c>
      <c r="N44" s="36"/>
      <c r="O44" s="36"/>
      <c r="P44" s="37"/>
      <c r="Q44" s="36"/>
      <c r="R44" s="36"/>
      <c r="S44" s="36"/>
      <c r="T44" s="36"/>
      <c r="U44" s="36"/>
      <c r="V44" s="36"/>
      <c r="W44" s="38"/>
    </row>
    <row r="45" spans="1:23" s="49" customFormat="1" ht="114.75">
      <c r="A45" s="16">
        <v>1</v>
      </c>
      <c r="B45" s="269" t="s">
        <v>322</v>
      </c>
      <c r="C45" s="16" t="s">
        <v>323</v>
      </c>
      <c r="D45" s="16" t="s">
        <v>231</v>
      </c>
      <c r="E45" s="16" t="s">
        <v>232</v>
      </c>
      <c r="F45" s="16" t="s">
        <v>232</v>
      </c>
      <c r="G45" s="16">
        <v>1994</v>
      </c>
      <c r="H45" s="345">
        <v>6934309</v>
      </c>
      <c r="I45" s="73" t="s">
        <v>203</v>
      </c>
      <c r="J45" s="80" t="s">
        <v>324</v>
      </c>
      <c r="K45" s="81" t="s">
        <v>325</v>
      </c>
      <c r="L45" s="82">
        <v>1</v>
      </c>
      <c r="M45" s="10" t="s">
        <v>326</v>
      </c>
      <c r="N45" s="10" t="s">
        <v>327</v>
      </c>
      <c r="O45" s="16" t="s">
        <v>328</v>
      </c>
      <c r="P45" s="16" t="s">
        <v>329</v>
      </c>
      <c r="Q45" s="16" t="s">
        <v>330</v>
      </c>
      <c r="R45" s="10" t="s">
        <v>240</v>
      </c>
      <c r="S45" s="10" t="s">
        <v>240</v>
      </c>
      <c r="T45" s="10" t="s">
        <v>240</v>
      </c>
      <c r="U45" s="10" t="s">
        <v>240</v>
      </c>
      <c r="V45" s="10" t="s">
        <v>240</v>
      </c>
      <c r="W45" s="11" t="s">
        <v>240</v>
      </c>
    </row>
    <row r="46" spans="1:23" s="90" customFormat="1" ht="12.75">
      <c r="A46" s="417" t="s">
        <v>296</v>
      </c>
      <c r="B46" s="418"/>
      <c r="C46" s="418"/>
      <c r="D46" s="418"/>
      <c r="E46" s="418"/>
      <c r="F46" s="418"/>
      <c r="G46" s="419"/>
      <c r="H46" s="84">
        <f>SUM(H45)</f>
        <v>6934309</v>
      </c>
      <c r="I46" s="83"/>
      <c r="J46" s="31"/>
      <c r="K46" s="85"/>
      <c r="L46" s="86"/>
      <c r="M46" s="87"/>
      <c r="N46" s="87"/>
      <c r="O46" s="87"/>
      <c r="P46" s="88"/>
      <c r="Q46" s="87"/>
      <c r="R46" s="87"/>
      <c r="S46" s="87"/>
      <c r="T46" s="87"/>
      <c r="U46" s="87"/>
      <c r="V46" s="87"/>
      <c r="W46" s="89"/>
    </row>
    <row r="47" spans="1:23" s="62" customFormat="1" ht="15.75" customHeight="1">
      <c r="A47" s="59">
        <v>6</v>
      </c>
      <c r="B47" s="411" t="s">
        <v>39</v>
      </c>
      <c r="C47" s="412"/>
      <c r="D47" s="412"/>
      <c r="E47" s="412"/>
      <c r="F47" s="412"/>
      <c r="G47" s="412"/>
      <c r="H47" s="412"/>
      <c r="I47" s="412"/>
      <c r="J47" s="412"/>
      <c r="K47" s="413"/>
      <c r="L47" s="35">
        <f>A47</f>
        <v>6</v>
      </c>
      <c r="M47" s="36" t="str">
        <f>B47</f>
        <v>Szkoła Podstawowa nr 2 im. Królowej Jadwigi</v>
      </c>
      <c r="N47" s="36"/>
      <c r="O47" s="36"/>
      <c r="P47" s="37"/>
      <c r="Q47" s="36"/>
      <c r="R47" s="36"/>
      <c r="S47" s="36"/>
      <c r="T47" s="36"/>
      <c r="U47" s="36"/>
      <c r="V47" s="36"/>
      <c r="W47" s="38"/>
    </row>
    <row r="48" spans="1:23" s="48" customFormat="1" ht="409.5">
      <c r="A48" s="16">
        <v>1</v>
      </c>
      <c r="B48" s="269" t="s">
        <v>331</v>
      </c>
      <c r="C48" s="16" t="s">
        <v>332</v>
      </c>
      <c r="D48" s="16" t="s">
        <v>231</v>
      </c>
      <c r="E48" s="16"/>
      <c r="F48" s="16" t="s">
        <v>232</v>
      </c>
      <c r="G48" s="16" t="s">
        <v>333</v>
      </c>
      <c r="H48" s="73">
        <v>5118000</v>
      </c>
      <c r="I48" s="41" t="s">
        <v>1049</v>
      </c>
      <c r="J48" s="63" t="s">
        <v>334</v>
      </c>
      <c r="K48" s="16" t="s">
        <v>335</v>
      </c>
      <c r="L48" s="43">
        <f>A48</f>
        <v>1</v>
      </c>
      <c r="M48" s="16" t="s">
        <v>336</v>
      </c>
      <c r="N48" s="16" t="s">
        <v>337</v>
      </c>
      <c r="O48" s="16" t="s">
        <v>338</v>
      </c>
      <c r="P48" s="16" t="s">
        <v>339</v>
      </c>
      <c r="Q48" s="16" t="s">
        <v>340</v>
      </c>
      <c r="R48" s="16" t="s">
        <v>341</v>
      </c>
      <c r="S48" s="16" t="s">
        <v>342</v>
      </c>
      <c r="T48" s="16" t="s">
        <v>341</v>
      </c>
      <c r="U48" s="16" t="s">
        <v>341</v>
      </c>
      <c r="V48" s="16" t="s">
        <v>341</v>
      </c>
      <c r="W48" s="13" t="s">
        <v>341</v>
      </c>
    </row>
    <row r="49" spans="1:23" s="72" customFormat="1" ht="12.75">
      <c r="A49" s="405" t="s">
        <v>296</v>
      </c>
      <c r="B49" s="406"/>
      <c r="C49" s="406"/>
      <c r="D49" s="406"/>
      <c r="E49" s="406"/>
      <c r="F49" s="406"/>
      <c r="G49" s="407"/>
      <c r="H49" s="64">
        <f>SUM(H48)</f>
        <v>5118000</v>
      </c>
      <c r="I49" s="7"/>
      <c r="J49" s="31"/>
      <c r="K49" s="9"/>
      <c r="L49" s="67"/>
      <c r="M49" s="69"/>
      <c r="N49" s="69"/>
      <c r="O49" s="69"/>
      <c r="P49" s="70"/>
      <c r="Q49" s="69"/>
      <c r="R49" s="69"/>
      <c r="S49" s="69"/>
      <c r="T49" s="69"/>
      <c r="U49" s="69"/>
      <c r="V49" s="69"/>
      <c r="W49" s="71"/>
    </row>
    <row r="50" spans="1:23" s="39" customFormat="1" ht="15.75" customHeight="1">
      <c r="A50" s="59">
        <v>7</v>
      </c>
      <c r="B50" s="408" t="s">
        <v>45</v>
      </c>
      <c r="C50" s="409"/>
      <c r="D50" s="409"/>
      <c r="E50" s="409"/>
      <c r="F50" s="410"/>
      <c r="G50" s="60"/>
      <c r="H50" s="61"/>
      <c r="I50" s="61"/>
      <c r="J50" s="91"/>
      <c r="K50" s="60"/>
      <c r="L50" s="35">
        <f>A50</f>
        <v>7</v>
      </c>
      <c r="M50" s="36" t="str">
        <f>B50</f>
        <v>Publiczna Szkoła Podstawowa nr 3</v>
      </c>
      <c r="N50" s="36"/>
      <c r="O50" s="36"/>
      <c r="P50" s="37"/>
      <c r="Q50" s="36"/>
      <c r="R50" s="36"/>
      <c r="S50" s="36"/>
      <c r="T50" s="36"/>
      <c r="U50" s="36"/>
      <c r="V50" s="36"/>
      <c r="W50" s="38"/>
    </row>
    <row r="51" spans="1:23" s="49" customFormat="1" ht="39">
      <c r="A51" s="10">
        <v>1</v>
      </c>
      <c r="B51" s="269" t="s">
        <v>343</v>
      </c>
      <c r="C51" s="16" t="s">
        <v>49</v>
      </c>
      <c r="D51" s="16" t="s">
        <v>231</v>
      </c>
      <c r="E51" s="16" t="s">
        <v>232</v>
      </c>
      <c r="F51" s="16" t="s">
        <v>232</v>
      </c>
      <c r="G51" s="16">
        <v>1959</v>
      </c>
      <c r="H51" s="414">
        <v>3231116</v>
      </c>
      <c r="I51" s="414" t="s">
        <v>203</v>
      </c>
      <c r="J51" s="63" t="s">
        <v>344</v>
      </c>
      <c r="K51" s="403" t="s">
        <v>345</v>
      </c>
      <c r="L51" s="43">
        <f>A51</f>
        <v>1</v>
      </c>
      <c r="M51" s="16" t="s">
        <v>336</v>
      </c>
      <c r="N51" s="16" t="s">
        <v>346</v>
      </c>
      <c r="O51" s="16" t="s">
        <v>347</v>
      </c>
      <c r="P51" s="16" t="s">
        <v>305</v>
      </c>
      <c r="Q51" s="16"/>
      <c r="R51" s="16" t="s">
        <v>196</v>
      </c>
      <c r="S51" s="16" t="s">
        <v>220</v>
      </c>
      <c r="T51" s="16" t="s">
        <v>220</v>
      </c>
      <c r="U51" s="16" t="s">
        <v>348</v>
      </c>
      <c r="V51" s="16" t="s">
        <v>220</v>
      </c>
      <c r="W51" s="13" t="s">
        <v>349</v>
      </c>
    </row>
    <row r="52" spans="1:23" s="49" customFormat="1" ht="52.5">
      <c r="A52" s="10">
        <v>2</v>
      </c>
      <c r="B52" s="269" t="s">
        <v>350</v>
      </c>
      <c r="C52" s="16" t="s">
        <v>49</v>
      </c>
      <c r="D52" s="16" t="s">
        <v>231</v>
      </c>
      <c r="E52" s="16" t="s">
        <v>232</v>
      </c>
      <c r="F52" s="16" t="s">
        <v>232</v>
      </c>
      <c r="G52" s="16">
        <v>1957</v>
      </c>
      <c r="H52" s="415"/>
      <c r="I52" s="415"/>
      <c r="J52" s="93" t="s">
        <v>351</v>
      </c>
      <c r="K52" s="404"/>
      <c r="L52" s="43">
        <f>A52</f>
        <v>2</v>
      </c>
      <c r="M52" s="16" t="s">
        <v>336</v>
      </c>
      <c r="N52" s="16" t="s">
        <v>346</v>
      </c>
      <c r="O52" s="16" t="s">
        <v>352</v>
      </c>
      <c r="P52" s="16" t="s">
        <v>305</v>
      </c>
      <c r="Q52" s="16"/>
      <c r="R52" s="16" t="s">
        <v>196</v>
      </c>
      <c r="S52" s="16" t="s">
        <v>220</v>
      </c>
      <c r="T52" s="16" t="s">
        <v>220</v>
      </c>
      <c r="U52" s="16" t="s">
        <v>348</v>
      </c>
      <c r="V52" s="16" t="s">
        <v>220</v>
      </c>
      <c r="W52" s="13" t="s">
        <v>349</v>
      </c>
    </row>
    <row r="53" spans="1:23" s="90" customFormat="1" ht="12.75">
      <c r="A53" s="7"/>
      <c r="B53" s="399" t="s">
        <v>296</v>
      </c>
      <c r="C53" s="420"/>
      <c r="D53" s="420"/>
      <c r="E53" s="420"/>
      <c r="F53" s="420"/>
      <c r="G53" s="421"/>
      <c r="H53" s="64">
        <f>SUM(H51:H52)</f>
        <v>3231116</v>
      </c>
      <c r="I53" s="9"/>
      <c r="J53" s="31"/>
      <c r="K53" s="9"/>
      <c r="L53" s="86"/>
      <c r="M53" s="87"/>
      <c r="N53" s="87"/>
      <c r="O53" s="87"/>
      <c r="P53" s="88"/>
      <c r="Q53" s="87"/>
      <c r="R53" s="87"/>
      <c r="S53" s="87"/>
      <c r="T53" s="87"/>
      <c r="U53" s="87"/>
      <c r="V53" s="87"/>
      <c r="W53" s="89"/>
    </row>
    <row r="54" spans="1:23" s="62" customFormat="1" ht="15.75" customHeight="1">
      <c r="A54" s="59">
        <v>8</v>
      </c>
      <c r="B54" s="408" t="s">
        <v>353</v>
      </c>
      <c r="C54" s="409"/>
      <c r="D54" s="410"/>
      <c r="E54" s="78"/>
      <c r="F54" s="60"/>
      <c r="G54" s="60"/>
      <c r="H54" s="61"/>
      <c r="I54" s="61"/>
      <c r="J54" s="60"/>
      <c r="K54" s="60"/>
      <c r="L54" s="35">
        <f>A54</f>
        <v>8</v>
      </c>
      <c r="M54" s="36" t="str">
        <f>B54</f>
        <v>Szkoła Podstawowa nr 8 im. Jana Pawła II</v>
      </c>
      <c r="N54" s="36"/>
      <c r="O54" s="36"/>
      <c r="P54" s="37"/>
      <c r="Q54" s="36"/>
      <c r="R54" s="36"/>
      <c r="S54" s="36"/>
      <c r="T54" s="36"/>
      <c r="U54" s="36"/>
      <c r="V54" s="36"/>
      <c r="W54" s="38"/>
    </row>
    <row r="55" spans="1:23" s="48" customFormat="1" ht="78.75">
      <c r="A55" s="16">
        <v>1</v>
      </c>
      <c r="B55" s="269" t="s">
        <v>354</v>
      </c>
      <c r="C55" s="16" t="s">
        <v>355</v>
      </c>
      <c r="D55" s="16" t="s">
        <v>186</v>
      </c>
      <c r="E55" s="16" t="s">
        <v>10</v>
      </c>
      <c r="F55" s="16" t="s">
        <v>10</v>
      </c>
      <c r="G55" s="16">
        <v>1885</v>
      </c>
      <c r="H55" s="41">
        <v>997000</v>
      </c>
      <c r="I55" s="41" t="s">
        <v>1049</v>
      </c>
      <c r="J55" s="42" t="s">
        <v>356</v>
      </c>
      <c r="K55" s="263" t="s">
        <v>357</v>
      </c>
      <c r="L55" s="43">
        <f>A55</f>
        <v>1</v>
      </c>
      <c r="M55" s="44" t="s">
        <v>358</v>
      </c>
      <c r="N55" s="44" t="s">
        <v>359</v>
      </c>
      <c r="O55" s="44" t="s">
        <v>360</v>
      </c>
      <c r="P55" s="16" t="s">
        <v>27</v>
      </c>
      <c r="Q55" s="16" t="s">
        <v>27</v>
      </c>
      <c r="R55" s="44" t="s">
        <v>240</v>
      </c>
      <c r="S55" s="44" t="s">
        <v>196</v>
      </c>
      <c r="T55" s="44" t="s">
        <v>196</v>
      </c>
      <c r="U55" s="44" t="s">
        <v>240</v>
      </c>
      <c r="V55" s="44" t="s">
        <v>196</v>
      </c>
      <c r="W55" s="45" t="s">
        <v>361</v>
      </c>
    </row>
    <row r="56" spans="1:23" s="49" customFormat="1" ht="92.25">
      <c r="A56" s="16">
        <v>2</v>
      </c>
      <c r="B56" s="269" t="s">
        <v>362</v>
      </c>
      <c r="C56" s="16" t="s">
        <v>363</v>
      </c>
      <c r="D56" s="16" t="s">
        <v>186</v>
      </c>
      <c r="E56" s="16" t="s">
        <v>10</v>
      </c>
      <c r="F56" s="16" t="s">
        <v>10</v>
      </c>
      <c r="G56" s="16">
        <v>1970</v>
      </c>
      <c r="H56" s="41">
        <v>861000</v>
      </c>
      <c r="I56" s="41" t="s">
        <v>1049</v>
      </c>
      <c r="J56" s="47" t="s">
        <v>364</v>
      </c>
      <c r="K56" s="263" t="s">
        <v>365</v>
      </c>
      <c r="L56" s="43">
        <f>A56</f>
        <v>2</v>
      </c>
      <c r="M56" s="44" t="s">
        <v>358</v>
      </c>
      <c r="N56" s="44" t="s">
        <v>366</v>
      </c>
      <c r="O56" s="44" t="s">
        <v>367</v>
      </c>
      <c r="P56" s="16" t="s">
        <v>27</v>
      </c>
      <c r="Q56" s="16" t="s">
        <v>27</v>
      </c>
      <c r="R56" s="44" t="s">
        <v>196</v>
      </c>
      <c r="S56" s="44" t="s">
        <v>196</v>
      </c>
      <c r="T56" s="44" t="s">
        <v>196</v>
      </c>
      <c r="U56" s="44" t="s">
        <v>240</v>
      </c>
      <c r="V56" s="44" t="s">
        <v>27</v>
      </c>
      <c r="W56" s="45" t="s">
        <v>368</v>
      </c>
    </row>
    <row r="57" spans="1:23" s="90" customFormat="1" ht="12.75">
      <c r="A57" s="417" t="s">
        <v>296</v>
      </c>
      <c r="B57" s="418"/>
      <c r="C57" s="418"/>
      <c r="D57" s="418"/>
      <c r="E57" s="418"/>
      <c r="F57" s="418"/>
      <c r="G57" s="419"/>
      <c r="H57" s="64">
        <f>SUM(H55:H56)</f>
        <v>1858000</v>
      </c>
      <c r="I57" s="83"/>
      <c r="J57" s="31"/>
      <c r="K57" s="9"/>
      <c r="L57" s="86"/>
      <c r="M57" s="87"/>
      <c r="N57" s="87"/>
      <c r="O57" s="87"/>
      <c r="P57" s="88"/>
      <c r="Q57" s="87"/>
      <c r="R57" s="87"/>
      <c r="S57" s="87"/>
      <c r="T57" s="87"/>
      <c r="U57" s="87"/>
      <c r="V57" s="87"/>
      <c r="W57" s="89"/>
    </row>
    <row r="58" spans="1:23" s="39" customFormat="1" ht="15.75" customHeight="1">
      <c r="A58" s="59">
        <v>9</v>
      </c>
      <c r="B58" s="408" t="s">
        <v>369</v>
      </c>
      <c r="C58" s="409"/>
      <c r="D58" s="409"/>
      <c r="E58" s="409"/>
      <c r="F58" s="410"/>
      <c r="G58" s="60"/>
      <c r="H58" s="61"/>
      <c r="I58" s="61"/>
      <c r="J58" s="60"/>
      <c r="K58" s="60"/>
      <c r="L58" s="35">
        <f>A58</f>
        <v>9</v>
      </c>
      <c r="M58" s="36" t="str">
        <f>B58</f>
        <v>Publiczna Szkoła Podstawowa nr nr 9 im. Dębickich Saperów</v>
      </c>
      <c r="N58" s="36"/>
      <c r="O58" s="36"/>
      <c r="P58" s="37"/>
      <c r="Q58" s="36"/>
      <c r="R58" s="36"/>
      <c r="S58" s="36"/>
      <c r="T58" s="36"/>
      <c r="U58" s="36"/>
      <c r="V58" s="36"/>
      <c r="W58" s="38"/>
    </row>
    <row r="59" spans="1:23" s="49" customFormat="1" ht="105">
      <c r="A59" s="16">
        <v>1</v>
      </c>
      <c r="B59" s="269" t="s">
        <v>370</v>
      </c>
      <c r="C59" s="16" t="s">
        <v>371</v>
      </c>
      <c r="D59" s="16" t="s">
        <v>186</v>
      </c>
      <c r="E59" s="16" t="s">
        <v>10</v>
      </c>
      <c r="F59" s="16" t="s">
        <v>10</v>
      </c>
      <c r="G59" s="16">
        <v>1985</v>
      </c>
      <c r="H59" s="74">
        <v>10323352</v>
      </c>
      <c r="I59" s="16" t="s">
        <v>203</v>
      </c>
      <c r="J59" s="42" t="s">
        <v>372</v>
      </c>
      <c r="K59" s="16" t="s">
        <v>373</v>
      </c>
      <c r="L59" s="43">
        <f>A59</f>
        <v>1</v>
      </c>
      <c r="M59" s="16" t="s">
        <v>374</v>
      </c>
      <c r="N59" s="16" t="s">
        <v>1046</v>
      </c>
      <c r="O59" s="16" t="s">
        <v>375</v>
      </c>
      <c r="P59" s="16" t="s">
        <v>376</v>
      </c>
      <c r="Q59" s="16" t="s">
        <v>27</v>
      </c>
      <c r="R59" s="16" t="s">
        <v>196</v>
      </c>
      <c r="S59" s="16" t="s">
        <v>196</v>
      </c>
      <c r="T59" s="16" t="s">
        <v>196</v>
      </c>
      <c r="U59" s="16" t="s">
        <v>196</v>
      </c>
      <c r="V59" s="16" t="s">
        <v>196</v>
      </c>
      <c r="W59" s="13" t="s">
        <v>196</v>
      </c>
    </row>
    <row r="60" spans="1:23" s="90" customFormat="1" ht="12.75">
      <c r="A60" s="417" t="s">
        <v>296</v>
      </c>
      <c r="B60" s="418"/>
      <c r="C60" s="418"/>
      <c r="D60" s="418"/>
      <c r="E60" s="418"/>
      <c r="F60" s="418"/>
      <c r="G60" s="419"/>
      <c r="H60" s="64">
        <f>SUM(H59)</f>
        <v>10323352</v>
      </c>
      <c r="I60" s="83"/>
      <c r="J60" s="31"/>
      <c r="K60" s="9"/>
      <c r="L60" s="86"/>
      <c r="M60" s="87"/>
      <c r="N60" s="87"/>
      <c r="O60" s="87"/>
      <c r="P60" s="88"/>
      <c r="Q60" s="87"/>
      <c r="R60" s="87"/>
      <c r="S60" s="87"/>
      <c r="T60" s="87"/>
      <c r="U60" s="87"/>
      <c r="V60" s="87"/>
      <c r="W60" s="89"/>
    </row>
    <row r="61" spans="1:23" s="39" customFormat="1" ht="15.75" customHeight="1">
      <c r="A61" s="59">
        <v>10</v>
      </c>
      <c r="B61" s="408" t="s">
        <v>60</v>
      </c>
      <c r="C61" s="409"/>
      <c r="D61" s="410"/>
      <c r="E61" s="78"/>
      <c r="F61" s="60"/>
      <c r="G61" s="60"/>
      <c r="H61" s="61"/>
      <c r="I61" s="61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</row>
    <row r="62" spans="1:23" s="49" customFormat="1" ht="26.25">
      <c r="A62" s="10">
        <v>1</v>
      </c>
      <c r="B62" s="379" t="s">
        <v>377</v>
      </c>
      <c r="C62" s="16" t="s">
        <v>378</v>
      </c>
      <c r="D62" s="16" t="s">
        <v>186</v>
      </c>
      <c r="E62" s="16"/>
      <c r="F62" s="16" t="s">
        <v>10</v>
      </c>
      <c r="G62" s="16">
        <v>2011</v>
      </c>
      <c r="H62" s="41">
        <v>8729923.27</v>
      </c>
      <c r="I62" s="16" t="s">
        <v>189</v>
      </c>
      <c r="J62" s="73" t="s">
        <v>379</v>
      </c>
      <c r="K62" s="262" t="s">
        <v>380</v>
      </c>
      <c r="L62" s="43">
        <f>A62</f>
        <v>1</v>
      </c>
      <c r="M62" s="16" t="s">
        <v>381</v>
      </c>
      <c r="N62" s="16" t="s">
        <v>382</v>
      </c>
      <c r="O62" s="16" t="s">
        <v>383</v>
      </c>
      <c r="P62" s="16"/>
      <c r="Q62" s="16"/>
      <c r="R62" s="16" t="s">
        <v>240</v>
      </c>
      <c r="S62" s="16" t="s">
        <v>240</v>
      </c>
      <c r="T62" s="16" t="s">
        <v>240</v>
      </c>
      <c r="U62" s="16" t="s">
        <v>240</v>
      </c>
      <c r="V62" s="16" t="s">
        <v>240</v>
      </c>
      <c r="W62" s="13" t="s">
        <v>240</v>
      </c>
    </row>
    <row r="63" spans="1:23" s="50" customFormat="1" ht="26.25">
      <c r="A63" s="10">
        <v>2</v>
      </c>
      <c r="B63" s="269" t="s">
        <v>65</v>
      </c>
      <c r="C63" s="16"/>
      <c r="D63" s="16"/>
      <c r="E63" s="16"/>
      <c r="F63" s="16"/>
      <c r="G63" s="16">
        <v>2014</v>
      </c>
      <c r="H63" s="41">
        <v>30233.34</v>
      </c>
      <c r="I63" s="16" t="s">
        <v>189</v>
      </c>
      <c r="J63" s="73"/>
      <c r="K63" s="16"/>
      <c r="L63" s="16">
        <v>2</v>
      </c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3"/>
    </row>
    <row r="64" spans="1:23" s="90" customFormat="1" ht="12.75">
      <c r="A64" s="417" t="s">
        <v>296</v>
      </c>
      <c r="B64" s="418"/>
      <c r="C64" s="418"/>
      <c r="D64" s="418"/>
      <c r="E64" s="418"/>
      <c r="F64" s="418"/>
      <c r="G64" s="419"/>
      <c r="H64" s="55">
        <f>SUM(H62:H63)</f>
        <v>8760156.61</v>
      </c>
      <c r="I64" s="83"/>
      <c r="J64" s="31"/>
      <c r="K64" s="9"/>
      <c r="L64" s="86"/>
      <c r="M64" s="87"/>
      <c r="N64" s="87"/>
      <c r="O64" s="87"/>
      <c r="P64" s="88"/>
      <c r="Q64" s="87"/>
      <c r="R64" s="87"/>
      <c r="S64" s="87"/>
      <c r="T64" s="87"/>
      <c r="U64" s="87"/>
      <c r="V64" s="87"/>
      <c r="W64" s="89"/>
    </row>
    <row r="65" spans="1:23" s="62" customFormat="1" ht="15">
      <c r="A65" s="59">
        <v>11</v>
      </c>
      <c r="B65" s="380" t="s">
        <v>66</v>
      </c>
      <c r="C65" s="277"/>
      <c r="D65" s="277"/>
      <c r="E65" s="277"/>
      <c r="F65" s="278"/>
      <c r="G65" s="60"/>
      <c r="H65" s="61"/>
      <c r="I65" s="61"/>
      <c r="J65" s="60"/>
      <c r="K65" s="60"/>
      <c r="L65" s="35">
        <f>A65</f>
        <v>11</v>
      </c>
      <c r="M65" s="36" t="str">
        <f>B65</f>
        <v>Publiczna Szkoła Podstawowa nr 11 z Oddziałami Integracyjnymi</v>
      </c>
      <c r="N65" s="36"/>
      <c r="O65" s="36"/>
      <c r="P65" s="37"/>
      <c r="Q65" s="36"/>
      <c r="R65" s="36"/>
      <c r="S65" s="36"/>
      <c r="T65" s="36"/>
      <c r="U65" s="36"/>
      <c r="V65" s="36"/>
      <c r="W65" s="38"/>
    </row>
    <row r="66" spans="1:23" s="48" customFormat="1" ht="39">
      <c r="A66" s="94">
        <v>1</v>
      </c>
      <c r="B66" s="269" t="s">
        <v>378</v>
      </c>
      <c r="C66" s="16"/>
      <c r="D66" s="16" t="s">
        <v>231</v>
      </c>
      <c r="E66" s="16" t="s">
        <v>232</v>
      </c>
      <c r="F66" s="16" t="s">
        <v>232</v>
      </c>
      <c r="G66" s="16">
        <v>1996</v>
      </c>
      <c r="H66" s="41">
        <v>13851000</v>
      </c>
      <c r="I66" s="41" t="s">
        <v>1049</v>
      </c>
      <c r="J66" s="16" t="s">
        <v>384</v>
      </c>
      <c r="K66" s="403" t="s">
        <v>385</v>
      </c>
      <c r="L66" s="43">
        <f>A66</f>
        <v>1</v>
      </c>
      <c r="M66" s="16" t="s">
        <v>386</v>
      </c>
      <c r="N66" s="16" t="s">
        <v>387</v>
      </c>
      <c r="O66" s="16" t="s">
        <v>388</v>
      </c>
      <c r="P66" s="16" t="s">
        <v>389</v>
      </c>
      <c r="Q66" s="16"/>
      <c r="R66" s="75" t="s">
        <v>196</v>
      </c>
      <c r="S66" s="75" t="s">
        <v>240</v>
      </c>
      <c r="T66" s="75" t="s">
        <v>390</v>
      </c>
      <c r="U66" s="75" t="s">
        <v>196</v>
      </c>
      <c r="V66" s="75" t="s">
        <v>240</v>
      </c>
      <c r="W66" s="76" t="s">
        <v>390</v>
      </c>
    </row>
    <row r="67" spans="1:23" s="48" customFormat="1" ht="26.25">
      <c r="A67" s="94">
        <v>2</v>
      </c>
      <c r="B67" s="269" t="s">
        <v>391</v>
      </c>
      <c r="C67" s="44"/>
      <c r="D67" s="44"/>
      <c r="E67" s="44"/>
      <c r="F67" s="44"/>
      <c r="G67" s="16">
        <v>1998</v>
      </c>
      <c r="H67" s="41">
        <v>6440.81</v>
      </c>
      <c r="I67" s="41" t="s">
        <v>189</v>
      </c>
      <c r="J67" s="16"/>
      <c r="K67" s="416"/>
      <c r="L67" s="43">
        <f>A67</f>
        <v>2</v>
      </c>
      <c r="M67" s="75"/>
      <c r="N67" s="75"/>
      <c r="O67" s="75"/>
      <c r="P67" s="53"/>
      <c r="Q67" s="75"/>
      <c r="R67" s="75"/>
      <c r="S67" s="75"/>
      <c r="T67" s="75"/>
      <c r="U67" s="75"/>
      <c r="V67" s="75"/>
      <c r="W67" s="76"/>
    </row>
    <row r="68" spans="1:23" s="48" customFormat="1" ht="26.25">
      <c r="A68" s="94">
        <v>3</v>
      </c>
      <c r="B68" s="269" t="s">
        <v>392</v>
      </c>
      <c r="C68" s="44"/>
      <c r="D68" s="44"/>
      <c r="E68" s="44"/>
      <c r="F68" s="44"/>
      <c r="G68" s="16">
        <v>1998</v>
      </c>
      <c r="H68" s="41">
        <v>3626.02</v>
      </c>
      <c r="I68" s="41" t="s">
        <v>189</v>
      </c>
      <c r="J68" s="16"/>
      <c r="K68" s="404"/>
      <c r="L68" s="43">
        <f>A68</f>
        <v>3</v>
      </c>
      <c r="M68" s="75"/>
      <c r="N68" s="75"/>
      <c r="O68" s="75"/>
      <c r="P68" s="53"/>
      <c r="Q68" s="75"/>
      <c r="R68" s="75"/>
      <c r="S68" s="75"/>
      <c r="T68" s="75"/>
      <c r="U68" s="75"/>
      <c r="V68" s="75"/>
      <c r="W68" s="76"/>
    </row>
    <row r="69" spans="1:23" s="50" customFormat="1" ht="12.75">
      <c r="A69" s="417" t="s">
        <v>296</v>
      </c>
      <c r="B69" s="418"/>
      <c r="C69" s="418"/>
      <c r="D69" s="418"/>
      <c r="E69" s="418"/>
      <c r="F69" s="418"/>
      <c r="G69" s="419"/>
      <c r="H69" s="64">
        <f>SUM(H66:H68)</f>
        <v>13861066.83</v>
      </c>
      <c r="I69" s="83"/>
      <c r="J69" s="31"/>
      <c r="K69" s="16"/>
      <c r="L69" s="77"/>
      <c r="M69" s="75"/>
      <c r="N69" s="75"/>
      <c r="O69" s="75"/>
      <c r="P69" s="53"/>
      <c r="Q69" s="75"/>
      <c r="R69" s="75"/>
      <c r="S69" s="75"/>
      <c r="T69" s="75"/>
      <c r="U69" s="75"/>
      <c r="V69" s="75"/>
      <c r="W69" s="76"/>
    </row>
    <row r="70" spans="1:23" s="62" customFormat="1" ht="15.75" customHeight="1">
      <c r="A70" s="59">
        <v>12</v>
      </c>
      <c r="B70" s="408" t="s">
        <v>393</v>
      </c>
      <c r="C70" s="409"/>
      <c r="D70" s="410"/>
      <c r="E70" s="78"/>
      <c r="F70" s="60"/>
      <c r="G70" s="60"/>
      <c r="H70" s="61"/>
      <c r="I70" s="61"/>
      <c r="J70" s="60"/>
      <c r="K70" s="60"/>
      <c r="L70" s="35">
        <f>A70</f>
        <v>12</v>
      </c>
      <c r="M70" s="36" t="str">
        <f>B70</f>
        <v>Szkoła Podstawowa nr 12 im. Armii Krajowej</v>
      </c>
      <c r="N70" s="36"/>
      <c r="O70" s="36"/>
      <c r="P70" s="37"/>
      <c r="Q70" s="36"/>
      <c r="R70" s="36"/>
      <c r="S70" s="36"/>
      <c r="T70" s="36"/>
      <c r="U70" s="36"/>
      <c r="V70" s="36"/>
      <c r="W70" s="38"/>
    </row>
    <row r="71" spans="1:23" s="48" customFormat="1" ht="66">
      <c r="A71" s="16">
        <v>1</v>
      </c>
      <c r="B71" s="269" t="s">
        <v>394</v>
      </c>
      <c r="C71" s="16" t="s">
        <v>74</v>
      </c>
      <c r="D71" s="16" t="s">
        <v>231</v>
      </c>
      <c r="E71" s="16"/>
      <c r="F71" s="16" t="s">
        <v>232</v>
      </c>
      <c r="G71" s="16" t="s">
        <v>395</v>
      </c>
      <c r="H71" s="41">
        <v>3854000</v>
      </c>
      <c r="I71" s="41" t="s">
        <v>1049</v>
      </c>
      <c r="J71" s="42" t="s">
        <v>396</v>
      </c>
      <c r="K71" s="403" t="s">
        <v>397</v>
      </c>
      <c r="L71" s="43">
        <f>A71</f>
        <v>1</v>
      </c>
      <c r="M71" s="44" t="s">
        <v>398</v>
      </c>
      <c r="N71" s="44" t="s">
        <v>399</v>
      </c>
      <c r="O71" s="44" t="s">
        <v>400</v>
      </c>
      <c r="P71" s="16"/>
      <c r="Q71" s="44"/>
      <c r="R71" s="44" t="s">
        <v>196</v>
      </c>
      <c r="S71" s="44" t="s">
        <v>196</v>
      </c>
      <c r="T71" s="44" t="s">
        <v>196</v>
      </c>
      <c r="U71" s="44" t="s">
        <v>196</v>
      </c>
      <c r="V71" s="44" t="s">
        <v>196</v>
      </c>
      <c r="W71" s="45" t="s">
        <v>196</v>
      </c>
    </row>
    <row r="72" spans="1:23" s="48" customFormat="1" ht="26.25">
      <c r="A72" s="16">
        <v>2</v>
      </c>
      <c r="B72" s="269" t="s">
        <v>65</v>
      </c>
      <c r="C72" s="16"/>
      <c r="D72" s="16" t="s">
        <v>231</v>
      </c>
      <c r="E72" s="16"/>
      <c r="F72" s="16"/>
      <c r="G72" s="16">
        <v>2010</v>
      </c>
      <c r="H72" s="74">
        <v>53775.31</v>
      </c>
      <c r="I72" s="41" t="s">
        <v>189</v>
      </c>
      <c r="J72" s="47"/>
      <c r="K72" s="404"/>
      <c r="L72" s="43">
        <f>A72</f>
        <v>2</v>
      </c>
      <c r="M72" s="75"/>
      <c r="N72" s="75"/>
      <c r="O72" s="75"/>
      <c r="P72" s="53"/>
      <c r="Q72" s="75"/>
      <c r="R72" s="75"/>
      <c r="S72" s="75"/>
      <c r="T72" s="75"/>
      <c r="U72" s="75"/>
      <c r="V72" s="75"/>
      <c r="W72" s="76"/>
    </row>
    <row r="73" spans="1:23" s="72" customFormat="1" ht="12.75">
      <c r="A73" s="405" t="s">
        <v>296</v>
      </c>
      <c r="B73" s="406"/>
      <c r="C73" s="406"/>
      <c r="D73" s="406"/>
      <c r="E73" s="406"/>
      <c r="F73" s="406"/>
      <c r="G73" s="407"/>
      <c r="H73" s="64">
        <f>SUM(H71:H72)</f>
        <v>3907775.31</v>
      </c>
      <c r="I73" s="7"/>
      <c r="J73" s="31"/>
      <c r="K73" s="9"/>
      <c r="L73" s="67"/>
      <c r="M73" s="69"/>
      <c r="N73" s="69"/>
      <c r="O73" s="69"/>
      <c r="P73" s="70"/>
      <c r="Q73" s="69"/>
      <c r="R73" s="69"/>
      <c r="S73" s="69"/>
      <c r="T73" s="69"/>
      <c r="U73" s="69"/>
      <c r="V73" s="69"/>
      <c r="W73" s="71"/>
    </row>
    <row r="74" spans="1:23" s="62" customFormat="1" ht="15.75" customHeight="1">
      <c r="A74" s="59">
        <v>13</v>
      </c>
      <c r="B74" s="408" t="s">
        <v>75</v>
      </c>
      <c r="C74" s="409"/>
      <c r="D74" s="409"/>
      <c r="E74" s="409"/>
      <c r="F74" s="409"/>
      <c r="G74" s="410"/>
      <c r="H74" s="61"/>
      <c r="I74" s="61"/>
      <c r="J74" s="60"/>
      <c r="K74" s="60"/>
      <c r="L74" s="35">
        <f>A74</f>
        <v>13</v>
      </c>
      <c r="M74" s="36" t="str">
        <f>B74</f>
        <v>Przedszkole Miejskie nr 1</v>
      </c>
      <c r="N74" s="36"/>
      <c r="O74" s="36"/>
      <c r="P74" s="37"/>
      <c r="Q74" s="36"/>
      <c r="R74" s="36"/>
      <c r="S74" s="36"/>
      <c r="T74" s="36"/>
      <c r="U74" s="36"/>
      <c r="V74" s="36"/>
      <c r="W74" s="38"/>
    </row>
    <row r="75" spans="1:23" s="48" customFormat="1" ht="118.5">
      <c r="A75" s="10">
        <v>1</v>
      </c>
      <c r="B75" s="269" t="s">
        <v>401</v>
      </c>
      <c r="C75" s="16"/>
      <c r="D75" s="16" t="s">
        <v>231</v>
      </c>
      <c r="E75" s="16" t="s">
        <v>232</v>
      </c>
      <c r="F75" s="16" t="s">
        <v>232</v>
      </c>
      <c r="G75" s="16">
        <v>1988</v>
      </c>
      <c r="H75" s="73">
        <v>1858000</v>
      </c>
      <c r="I75" s="41" t="s">
        <v>1049</v>
      </c>
      <c r="J75" s="47" t="s">
        <v>403</v>
      </c>
      <c r="K75" s="16" t="s">
        <v>404</v>
      </c>
      <c r="L75" s="43">
        <f>A75</f>
        <v>1</v>
      </c>
      <c r="M75" s="16" t="s">
        <v>405</v>
      </c>
      <c r="N75" s="16" t="s">
        <v>406</v>
      </c>
      <c r="O75" s="16" t="s">
        <v>407</v>
      </c>
      <c r="P75" s="16" t="s">
        <v>408</v>
      </c>
      <c r="Q75" s="16"/>
      <c r="R75" s="16" t="s">
        <v>409</v>
      </c>
      <c r="S75" s="16" t="s">
        <v>410</v>
      </c>
      <c r="T75" s="16" t="s">
        <v>410</v>
      </c>
      <c r="U75" s="16" t="s">
        <v>410</v>
      </c>
      <c r="V75" s="16" t="s">
        <v>410</v>
      </c>
      <c r="W75" s="13" t="s">
        <v>410</v>
      </c>
    </row>
    <row r="76" spans="1:23" ht="12.75">
      <c r="A76" s="417" t="s">
        <v>296</v>
      </c>
      <c r="B76" s="418"/>
      <c r="C76" s="418"/>
      <c r="D76" s="418"/>
      <c r="E76" s="418"/>
      <c r="F76" s="418"/>
      <c r="G76" s="419"/>
      <c r="H76" s="96">
        <f>SUM(H75)</f>
        <v>1858000</v>
      </c>
      <c r="I76" s="83"/>
      <c r="J76" s="31"/>
      <c r="K76" s="9"/>
      <c r="M76" s="56"/>
      <c r="N76" s="56"/>
      <c r="O76" s="56"/>
      <c r="P76" s="57"/>
      <c r="Q76" s="56"/>
      <c r="R76" s="56"/>
      <c r="S76" s="56"/>
      <c r="T76" s="56"/>
      <c r="U76" s="56"/>
      <c r="V76" s="56"/>
      <c r="W76" s="58"/>
    </row>
    <row r="77" spans="1:23" s="62" customFormat="1" ht="15.75" customHeight="1">
      <c r="A77" s="59">
        <v>14</v>
      </c>
      <c r="B77" s="408" t="s">
        <v>79</v>
      </c>
      <c r="C77" s="409"/>
      <c r="D77" s="409"/>
      <c r="E77" s="409"/>
      <c r="F77" s="410"/>
      <c r="G77" s="60"/>
      <c r="H77" s="61"/>
      <c r="I77" s="61"/>
      <c r="J77" s="60"/>
      <c r="K77" s="60"/>
      <c r="L77" s="35">
        <f>A77</f>
        <v>14</v>
      </c>
      <c r="M77" s="36" t="str">
        <f>B77</f>
        <v>Przedszkole Miejskie nr 2 - Integracyjne</v>
      </c>
      <c r="N77" s="36"/>
      <c r="O77" s="36"/>
      <c r="P77" s="37"/>
      <c r="Q77" s="36"/>
      <c r="R77" s="36"/>
      <c r="S77" s="36"/>
      <c r="T77" s="36"/>
      <c r="U77" s="36"/>
      <c r="V77" s="36"/>
      <c r="W77" s="38"/>
    </row>
    <row r="78" spans="1:23" s="48" customFormat="1" ht="52.5">
      <c r="A78" s="10">
        <v>1</v>
      </c>
      <c r="B78" s="269" t="s">
        <v>401</v>
      </c>
      <c r="C78" s="16" t="s">
        <v>411</v>
      </c>
      <c r="D78" s="16" t="s">
        <v>231</v>
      </c>
      <c r="E78" s="16"/>
      <c r="F78" s="16" t="s">
        <v>10</v>
      </c>
      <c r="G78" s="16">
        <v>1974</v>
      </c>
      <c r="H78" s="346">
        <v>579842.61</v>
      </c>
      <c r="I78" s="414" t="s">
        <v>167</v>
      </c>
      <c r="J78" s="42" t="s">
        <v>412</v>
      </c>
      <c r="K78" s="425" t="s">
        <v>413</v>
      </c>
      <c r="L78" s="43">
        <f>A78</f>
        <v>1</v>
      </c>
      <c r="M78" s="16" t="s">
        <v>414</v>
      </c>
      <c r="N78" s="16" t="s">
        <v>415</v>
      </c>
      <c r="O78" s="16" t="s">
        <v>416</v>
      </c>
      <c r="P78" s="16"/>
      <c r="Q78" s="16"/>
      <c r="R78" s="16" t="s">
        <v>196</v>
      </c>
      <c r="S78" s="16" t="s">
        <v>210</v>
      </c>
      <c r="T78" s="16" t="s">
        <v>196</v>
      </c>
      <c r="U78" s="16" t="s">
        <v>240</v>
      </c>
      <c r="V78" s="16" t="s">
        <v>196</v>
      </c>
      <c r="W78" s="13" t="s">
        <v>196</v>
      </c>
    </row>
    <row r="79" spans="1:23" s="48" customFormat="1" ht="26.25">
      <c r="A79" s="10">
        <v>2</v>
      </c>
      <c r="B79" s="269" t="s">
        <v>282</v>
      </c>
      <c r="C79" s="16" t="s">
        <v>417</v>
      </c>
      <c r="D79" s="16" t="s">
        <v>231</v>
      </c>
      <c r="E79" s="16"/>
      <c r="F79" s="16" t="s">
        <v>10</v>
      </c>
      <c r="G79" s="16">
        <v>1974</v>
      </c>
      <c r="H79" s="74">
        <v>3740.6</v>
      </c>
      <c r="I79" s="424"/>
      <c r="J79" s="16"/>
      <c r="K79" s="426"/>
      <c r="L79" s="43">
        <f>A79</f>
        <v>2</v>
      </c>
      <c r="M79" s="75"/>
      <c r="N79" s="75"/>
      <c r="O79" s="75"/>
      <c r="P79" s="53"/>
      <c r="Q79" s="75"/>
      <c r="R79" s="75"/>
      <c r="S79" s="75"/>
      <c r="T79" s="75"/>
      <c r="U79" s="75"/>
      <c r="V79" s="75"/>
      <c r="W79" s="76"/>
    </row>
    <row r="80" spans="1:23" s="48" customFormat="1" ht="39">
      <c r="A80" s="16">
        <v>3</v>
      </c>
      <c r="B80" s="269" t="s">
        <v>418</v>
      </c>
      <c r="C80" s="44" t="s">
        <v>419</v>
      </c>
      <c r="D80" s="16" t="s">
        <v>186</v>
      </c>
      <c r="E80" s="16"/>
      <c r="F80" s="16" t="s">
        <v>10</v>
      </c>
      <c r="G80" s="16">
        <v>2006</v>
      </c>
      <c r="H80" s="74">
        <v>30499.38</v>
      </c>
      <c r="I80" s="424"/>
      <c r="J80" s="16"/>
      <c r="K80" s="426"/>
      <c r="L80" s="43">
        <f>A80</f>
        <v>3</v>
      </c>
      <c r="M80" s="75"/>
      <c r="N80" s="75"/>
      <c r="O80" s="75"/>
      <c r="P80" s="53"/>
      <c r="Q80" s="75"/>
      <c r="R80" s="75"/>
      <c r="S80" s="75"/>
      <c r="T80" s="75"/>
      <c r="U80" s="75"/>
      <c r="V80" s="75"/>
      <c r="W80" s="76"/>
    </row>
    <row r="81" spans="1:23" s="48" customFormat="1" ht="12.75">
      <c r="A81" s="16">
        <v>4</v>
      </c>
      <c r="B81" s="269" t="s">
        <v>420</v>
      </c>
      <c r="C81" s="44" t="s">
        <v>421</v>
      </c>
      <c r="D81" s="16" t="s">
        <v>186</v>
      </c>
      <c r="E81" s="16"/>
      <c r="F81" s="16" t="s">
        <v>10</v>
      </c>
      <c r="G81" s="16">
        <v>2010</v>
      </c>
      <c r="H81" s="74">
        <v>24411.19</v>
      </c>
      <c r="I81" s="415"/>
      <c r="J81" s="16"/>
      <c r="K81" s="427"/>
      <c r="L81" s="43">
        <f>A81</f>
        <v>4</v>
      </c>
      <c r="M81" s="75"/>
      <c r="N81" s="75"/>
      <c r="O81" s="75"/>
      <c r="P81" s="53"/>
      <c r="Q81" s="75"/>
      <c r="R81" s="75"/>
      <c r="S81" s="75"/>
      <c r="T81" s="75"/>
      <c r="U81" s="75"/>
      <c r="V81" s="75"/>
      <c r="W81" s="76"/>
    </row>
    <row r="82" spans="1:23" ht="12.75">
      <c r="A82" s="417" t="s">
        <v>296</v>
      </c>
      <c r="B82" s="418"/>
      <c r="C82" s="418"/>
      <c r="D82" s="418"/>
      <c r="E82" s="418"/>
      <c r="F82" s="418"/>
      <c r="G82" s="419"/>
      <c r="H82" s="64">
        <f>SUM(H78:H81)</f>
        <v>638493.7799999999</v>
      </c>
      <c r="I82" s="83"/>
      <c r="J82" s="31"/>
      <c r="K82" s="16"/>
      <c r="M82" s="56"/>
      <c r="N82" s="56"/>
      <c r="O82" s="56"/>
      <c r="P82" s="57"/>
      <c r="Q82" s="56"/>
      <c r="R82" s="56"/>
      <c r="S82" s="56"/>
      <c r="T82" s="56"/>
      <c r="U82" s="56"/>
      <c r="V82" s="56"/>
      <c r="W82" s="58"/>
    </row>
    <row r="83" spans="1:23" s="39" customFormat="1" ht="15.75" customHeight="1">
      <c r="A83" s="59">
        <v>15</v>
      </c>
      <c r="B83" s="408" t="s">
        <v>84</v>
      </c>
      <c r="C83" s="409"/>
      <c r="D83" s="409"/>
      <c r="E83" s="409"/>
      <c r="F83" s="409"/>
      <c r="G83" s="410"/>
      <c r="H83" s="61"/>
      <c r="I83" s="61"/>
      <c r="J83" s="60"/>
      <c r="K83" s="60"/>
      <c r="L83" s="35">
        <f>A83</f>
        <v>15</v>
      </c>
      <c r="M83" s="36" t="str">
        <f>B83</f>
        <v>Przedszkole Miejskie nr 4</v>
      </c>
      <c r="N83" s="36"/>
      <c r="O83" s="36"/>
      <c r="P83" s="37"/>
      <c r="Q83" s="36"/>
      <c r="R83" s="36"/>
      <c r="S83" s="36"/>
      <c r="T83" s="36"/>
      <c r="U83" s="36"/>
      <c r="V83" s="36"/>
      <c r="W83" s="38"/>
    </row>
    <row r="84" spans="1:23" s="48" customFormat="1" ht="26.25">
      <c r="A84" s="10">
        <v>1</v>
      </c>
      <c r="B84" s="269" t="s">
        <v>401</v>
      </c>
      <c r="C84" s="16" t="s">
        <v>422</v>
      </c>
      <c r="D84" s="16" t="s">
        <v>186</v>
      </c>
      <c r="E84" s="16" t="s">
        <v>10</v>
      </c>
      <c r="F84" s="16" t="s">
        <v>10</v>
      </c>
      <c r="G84" s="16">
        <v>1965</v>
      </c>
      <c r="H84" s="74">
        <v>549634.05</v>
      </c>
      <c r="I84" s="401" t="s">
        <v>167</v>
      </c>
      <c r="J84" s="42" t="s">
        <v>423</v>
      </c>
      <c r="K84" s="403" t="s">
        <v>424</v>
      </c>
      <c r="L84" s="43">
        <f>A84</f>
        <v>1</v>
      </c>
      <c r="M84" s="16" t="s">
        <v>336</v>
      </c>
      <c r="N84" s="16" t="s">
        <v>425</v>
      </c>
      <c r="O84" s="16" t="s">
        <v>426</v>
      </c>
      <c r="P84" s="16" t="s">
        <v>1042</v>
      </c>
      <c r="Q84" s="16" t="s">
        <v>1043</v>
      </c>
      <c r="R84" s="16" t="s">
        <v>427</v>
      </c>
      <c r="S84" s="16" t="s">
        <v>220</v>
      </c>
      <c r="T84" s="16" t="s">
        <v>220</v>
      </c>
      <c r="U84" s="16" t="s">
        <v>220</v>
      </c>
      <c r="V84" s="16" t="s">
        <v>220</v>
      </c>
      <c r="W84" s="13" t="s">
        <v>220</v>
      </c>
    </row>
    <row r="85" spans="1:23" s="48" customFormat="1" ht="26.25">
      <c r="A85" s="10">
        <v>2</v>
      </c>
      <c r="B85" s="269" t="s">
        <v>428</v>
      </c>
      <c r="C85" s="16" t="s">
        <v>429</v>
      </c>
      <c r="D85" s="16" t="s">
        <v>186</v>
      </c>
      <c r="E85" s="16" t="s">
        <v>10</v>
      </c>
      <c r="F85" s="16" t="s">
        <v>10</v>
      </c>
      <c r="G85" s="16">
        <v>1965</v>
      </c>
      <c r="H85" s="74">
        <v>4140.84</v>
      </c>
      <c r="I85" s="402"/>
      <c r="J85" s="16"/>
      <c r="K85" s="404"/>
      <c r="L85" s="43">
        <f>A85</f>
        <v>2</v>
      </c>
      <c r="M85" s="75"/>
      <c r="N85" s="75"/>
      <c r="O85" s="75"/>
      <c r="P85" s="53"/>
      <c r="Q85" s="75"/>
      <c r="R85" s="75"/>
      <c r="S85" s="75"/>
      <c r="T85" s="75"/>
      <c r="U85" s="75"/>
      <c r="V85" s="75"/>
      <c r="W85" s="76"/>
    </row>
    <row r="86" spans="1:23" s="72" customFormat="1" ht="12.75">
      <c r="A86" s="417" t="s">
        <v>296</v>
      </c>
      <c r="B86" s="418"/>
      <c r="C86" s="418"/>
      <c r="D86" s="418"/>
      <c r="E86" s="418"/>
      <c r="F86" s="418"/>
      <c r="G86" s="419"/>
      <c r="H86" s="64">
        <f>SUM(H84:H85)</f>
        <v>553774.89</v>
      </c>
      <c r="I86" s="83"/>
      <c r="J86" s="31"/>
      <c r="K86" s="16"/>
      <c r="L86" s="67"/>
      <c r="M86" s="69"/>
      <c r="N86" s="69"/>
      <c r="O86" s="69"/>
      <c r="P86" s="70"/>
      <c r="Q86" s="69"/>
      <c r="R86" s="69"/>
      <c r="S86" s="69"/>
      <c r="T86" s="69"/>
      <c r="U86" s="69"/>
      <c r="V86" s="69"/>
      <c r="W86" s="71"/>
    </row>
    <row r="87" spans="1:23" s="62" customFormat="1" ht="15">
      <c r="A87" s="59">
        <v>16</v>
      </c>
      <c r="B87" s="428" t="s">
        <v>89</v>
      </c>
      <c r="C87" s="429"/>
      <c r="D87" s="429"/>
      <c r="E87" s="429"/>
      <c r="F87" s="429"/>
      <c r="G87" s="430"/>
      <c r="H87" s="61"/>
      <c r="I87" s="61"/>
      <c r="J87" s="60"/>
      <c r="K87" s="60"/>
      <c r="L87" s="35">
        <f>A87</f>
        <v>16</v>
      </c>
      <c r="M87" s="36" t="str">
        <f>B87</f>
        <v>Przedszkole Miejskie nr 5</v>
      </c>
      <c r="N87" s="36"/>
      <c r="O87" s="36"/>
      <c r="P87" s="37"/>
      <c r="Q87" s="36"/>
      <c r="R87" s="36"/>
      <c r="S87" s="36"/>
      <c r="T87" s="36"/>
      <c r="U87" s="36"/>
      <c r="V87" s="36"/>
      <c r="W87" s="38"/>
    </row>
    <row r="88" spans="1:23" s="49" customFormat="1" ht="92.25">
      <c r="A88" s="16">
        <v>1</v>
      </c>
      <c r="B88" s="269" t="s">
        <v>430</v>
      </c>
      <c r="C88" s="16" t="s">
        <v>431</v>
      </c>
      <c r="D88" s="16" t="s">
        <v>186</v>
      </c>
      <c r="E88" s="16" t="s">
        <v>10</v>
      </c>
      <c r="F88" s="16" t="s">
        <v>10</v>
      </c>
      <c r="G88" s="16" t="s">
        <v>432</v>
      </c>
      <c r="H88" s="41">
        <v>673863.5</v>
      </c>
      <c r="I88" s="100" t="s">
        <v>203</v>
      </c>
      <c r="J88" s="97" t="s">
        <v>433</v>
      </c>
      <c r="K88" s="16" t="s">
        <v>434</v>
      </c>
      <c r="L88" s="43">
        <f>A88</f>
        <v>1</v>
      </c>
      <c r="M88" s="44" t="s">
        <v>302</v>
      </c>
      <c r="N88" s="44" t="s">
        <v>435</v>
      </c>
      <c r="O88" s="44" t="s">
        <v>436</v>
      </c>
      <c r="P88" s="16"/>
      <c r="Q88" s="44"/>
      <c r="R88" s="44" t="s">
        <v>220</v>
      </c>
      <c r="S88" s="44" t="s">
        <v>220</v>
      </c>
      <c r="T88" s="44" t="s">
        <v>220</v>
      </c>
      <c r="U88" s="44" t="s">
        <v>348</v>
      </c>
      <c r="V88" s="44" t="s">
        <v>220</v>
      </c>
      <c r="W88" s="45" t="s">
        <v>220</v>
      </c>
    </row>
    <row r="89" spans="1:23" s="50" customFormat="1" ht="12.75">
      <c r="A89" s="405" t="s">
        <v>296</v>
      </c>
      <c r="B89" s="406"/>
      <c r="C89" s="406"/>
      <c r="D89" s="406"/>
      <c r="E89" s="406"/>
      <c r="F89" s="406"/>
      <c r="G89" s="407"/>
      <c r="H89" s="64">
        <f>SUM(H88)</f>
        <v>673863.5</v>
      </c>
      <c r="I89" s="7"/>
      <c r="J89" s="31"/>
      <c r="K89" s="9"/>
      <c r="L89" s="77"/>
      <c r="M89" s="75"/>
      <c r="N89" s="75"/>
      <c r="O89" s="75"/>
      <c r="P89" s="53"/>
      <c r="Q89" s="75"/>
      <c r="R89" s="75"/>
      <c r="S89" s="75"/>
      <c r="T89" s="75"/>
      <c r="U89" s="75"/>
      <c r="V89" s="75"/>
      <c r="W89" s="76"/>
    </row>
    <row r="90" spans="1:23" s="39" customFormat="1" ht="15.75" customHeight="1">
      <c r="A90" s="59">
        <v>17</v>
      </c>
      <c r="B90" s="408" t="s">
        <v>93</v>
      </c>
      <c r="C90" s="409"/>
      <c r="D90" s="409"/>
      <c r="E90" s="409"/>
      <c r="F90" s="409"/>
      <c r="G90" s="409"/>
      <c r="H90" s="409"/>
      <c r="I90" s="410"/>
      <c r="J90" s="60"/>
      <c r="K90" s="98"/>
      <c r="L90" s="35">
        <f>A90</f>
        <v>17</v>
      </c>
      <c r="M90" s="36" t="str">
        <f>B90</f>
        <v>Przedszkole Miejskie nr 6</v>
      </c>
      <c r="N90" s="36"/>
      <c r="O90" s="36"/>
      <c r="P90" s="37"/>
      <c r="Q90" s="36"/>
      <c r="R90" s="36"/>
      <c r="S90" s="36"/>
      <c r="T90" s="36"/>
      <c r="U90" s="36"/>
      <c r="V90" s="36"/>
      <c r="W90" s="38"/>
    </row>
    <row r="91" spans="1:23" s="49" customFormat="1" ht="26.25">
      <c r="A91" s="10">
        <v>1</v>
      </c>
      <c r="B91" s="269" t="s">
        <v>437</v>
      </c>
      <c r="C91" s="16" t="s">
        <v>109</v>
      </c>
      <c r="D91" s="16" t="s">
        <v>186</v>
      </c>
      <c r="E91" s="16" t="s">
        <v>10</v>
      </c>
      <c r="F91" s="16" t="s">
        <v>10</v>
      </c>
      <c r="G91" s="16">
        <v>1954</v>
      </c>
      <c r="H91" s="41">
        <v>673863.5</v>
      </c>
      <c r="I91" s="16" t="s">
        <v>203</v>
      </c>
      <c r="J91" s="401" t="s">
        <v>438</v>
      </c>
      <c r="K91" s="403" t="s">
        <v>439</v>
      </c>
      <c r="L91" s="43">
        <f>A91</f>
        <v>1</v>
      </c>
      <c r="M91" s="99" t="s">
        <v>336</v>
      </c>
      <c r="N91" s="99" t="s">
        <v>440</v>
      </c>
      <c r="O91" s="99" t="s">
        <v>441</v>
      </c>
      <c r="P91" s="16"/>
      <c r="Q91" s="44"/>
      <c r="R91" s="44" t="s">
        <v>196</v>
      </c>
      <c r="S91" s="44" t="s">
        <v>220</v>
      </c>
      <c r="T91" s="44" t="s">
        <v>220</v>
      </c>
      <c r="U91" s="44" t="s">
        <v>348</v>
      </c>
      <c r="V91" s="44" t="s">
        <v>348</v>
      </c>
      <c r="W91" s="45" t="s">
        <v>220</v>
      </c>
    </row>
    <row r="92" spans="1:23" s="50" customFormat="1" ht="26.25">
      <c r="A92" s="10">
        <v>2</v>
      </c>
      <c r="B92" s="269" t="s">
        <v>282</v>
      </c>
      <c r="C92" s="16" t="s">
        <v>442</v>
      </c>
      <c r="D92" s="16" t="s">
        <v>186</v>
      </c>
      <c r="E92" s="16" t="s">
        <v>10</v>
      </c>
      <c r="F92" s="16" t="s">
        <v>10</v>
      </c>
      <c r="G92" s="16">
        <v>1954</v>
      </c>
      <c r="H92" s="74">
        <v>3382.43</v>
      </c>
      <c r="I92" s="16" t="s">
        <v>189</v>
      </c>
      <c r="J92" s="402"/>
      <c r="K92" s="404"/>
      <c r="L92" s="43">
        <f>A92</f>
        <v>2</v>
      </c>
      <c r="M92" s="75"/>
      <c r="N92" s="75"/>
      <c r="O92" s="75"/>
      <c r="P92" s="53"/>
      <c r="Q92" s="75"/>
      <c r="R92" s="75"/>
      <c r="S92" s="75"/>
      <c r="T92" s="75"/>
      <c r="U92" s="75"/>
      <c r="V92" s="75"/>
      <c r="W92" s="76"/>
    </row>
    <row r="93" spans="1:23" s="90" customFormat="1" ht="12.75">
      <c r="A93" s="417" t="s">
        <v>296</v>
      </c>
      <c r="B93" s="418"/>
      <c r="C93" s="418"/>
      <c r="D93" s="418"/>
      <c r="E93" s="418"/>
      <c r="F93" s="418"/>
      <c r="G93" s="419"/>
      <c r="H93" s="64">
        <f>SUM(H91:H92)</f>
        <v>677245.93</v>
      </c>
      <c r="I93" s="83"/>
      <c r="J93" s="31"/>
      <c r="K93" s="16"/>
      <c r="L93" s="86"/>
      <c r="M93" s="87"/>
      <c r="N93" s="87"/>
      <c r="O93" s="87"/>
      <c r="P93" s="88"/>
      <c r="Q93" s="87"/>
      <c r="R93" s="87"/>
      <c r="S93" s="87"/>
      <c r="T93" s="87"/>
      <c r="U93" s="87"/>
      <c r="V93" s="87"/>
      <c r="W93" s="89"/>
    </row>
    <row r="94" spans="1:23" s="39" customFormat="1" ht="15.75" customHeight="1">
      <c r="A94" s="59">
        <v>18</v>
      </c>
      <c r="B94" s="408" t="s">
        <v>97</v>
      </c>
      <c r="C94" s="409"/>
      <c r="D94" s="409"/>
      <c r="E94" s="409"/>
      <c r="F94" s="409"/>
      <c r="G94" s="410"/>
      <c r="H94" s="61"/>
      <c r="I94" s="61"/>
      <c r="J94" s="60"/>
      <c r="K94" s="60"/>
      <c r="L94" s="35">
        <f>A94</f>
        <v>18</v>
      </c>
      <c r="M94" s="36" t="str">
        <f>B94</f>
        <v>Przedszkole Miejskie nr 7</v>
      </c>
      <c r="N94" s="36"/>
      <c r="O94" s="36"/>
      <c r="P94" s="37"/>
      <c r="Q94" s="36"/>
      <c r="R94" s="36"/>
      <c r="S94" s="36"/>
      <c r="T94" s="36"/>
      <c r="U94" s="36"/>
      <c r="V94" s="36"/>
      <c r="W94" s="38"/>
    </row>
    <row r="95" spans="1:23" s="49" customFormat="1" ht="66">
      <c r="A95" s="10">
        <v>1</v>
      </c>
      <c r="B95" s="269" t="s">
        <v>443</v>
      </c>
      <c r="C95" s="16" t="s">
        <v>444</v>
      </c>
      <c r="D95" s="16" t="s">
        <v>186</v>
      </c>
      <c r="E95" s="16" t="s">
        <v>10</v>
      </c>
      <c r="F95" s="16" t="s">
        <v>10</v>
      </c>
      <c r="G95" s="16">
        <v>1973</v>
      </c>
      <c r="H95" s="41">
        <v>1772000</v>
      </c>
      <c r="I95" s="41" t="s">
        <v>1049</v>
      </c>
      <c r="J95" s="73" t="s">
        <v>445</v>
      </c>
      <c r="K95" s="16" t="s">
        <v>446</v>
      </c>
      <c r="L95" s="43">
        <f>A95</f>
        <v>1</v>
      </c>
      <c r="M95" s="16" t="s">
        <v>447</v>
      </c>
      <c r="N95" s="16" t="s">
        <v>448</v>
      </c>
      <c r="O95" s="16" t="s">
        <v>449</v>
      </c>
      <c r="P95" s="16" t="s">
        <v>450</v>
      </c>
      <c r="Q95" s="16" t="s">
        <v>27</v>
      </c>
      <c r="R95" s="16" t="s">
        <v>240</v>
      </c>
      <c r="S95" s="16" t="s">
        <v>196</v>
      </c>
      <c r="T95" s="16" t="s">
        <v>196</v>
      </c>
      <c r="U95" s="16" t="s">
        <v>240</v>
      </c>
      <c r="V95" s="16" t="s">
        <v>196</v>
      </c>
      <c r="W95" s="13" t="s">
        <v>240</v>
      </c>
    </row>
    <row r="96" spans="1:23" s="50" customFormat="1" ht="12.75">
      <c r="A96" s="417" t="s">
        <v>296</v>
      </c>
      <c r="B96" s="418"/>
      <c r="C96" s="418"/>
      <c r="D96" s="418"/>
      <c r="E96" s="418"/>
      <c r="F96" s="418"/>
      <c r="G96" s="419"/>
      <c r="H96" s="64">
        <f>SUM(H95)</f>
        <v>1772000</v>
      </c>
      <c r="I96" s="83"/>
      <c r="J96" s="31"/>
      <c r="K96" s="16"/>
      <c r="L96" s="77"/>
      <c r="M96" s="75"/>
      <c r="N96" s="75"/>
      <c r="O96" s="75"/>
      <c r="P96" s="53"/>
      <c r="Q96" s="75"/>
      <c r="R96" s="75"/>
      <c r="S96" s="75"/>
      <c r="T96" s="75"/>
      <c r="U96" s="75"/>
      <c r="V96" s="75"/>
      <c r="W96" s="76"/>
    </row>
    <row r="97" spans="1:23" s="39" customFormat="1" ht="15.75" customHeight="1">
      <c r="A97" s="59">
        <v>19</v>
      </c>
      <c r="B97" s="408" t="s">
        <v>102</v>
      </c>
      <c r="C97" s="409"/>
      <c r="D97" s="409"/>
      <c r="E97" s="409"/>
      <c r="F97" s="409"/>
      <c r="G97" s="410"/>
      <c r="H97" s="61"/>
      <c r="I97" s="61"/>
      <c r="J97" s="60"/>
      <c r="K97" s="60"/>
      <c r="L97" s="35">
        <f>A97</f>
        <v>19</v>
      </c>
      <c r="M97" s="36" t="str">
        <f>B97</f>
        <v>Przedszkole Miejskie nr 8</v>
      </c>
      <c r="N97" s="36"/>
      <c r="O97" s="36"/>
      <c r="P97" s="37"/>
      <c r="Q97" s="36"/>
      <c r="R97" s="36"/>
      <c r="S97" s="36"/>
      <c r="T97" s="36"/>
      <c r="U97" s="36"/>
      <c r="V97" s="36"/>
      <c r="W97" s="38"/>
    </row>
    <row r="98" spans="1:23" s="50" customFormat="1" ht="87" customHeight="1">
      <c r="A98" s="10">
        <v>1</v>
      </c>
      <c r="B98" s="269" t="s">
        <v>109</v>
      </c>
      <c r="C98" s="16" t="s">
        <v>422</v>
      </c>
      <c r="D98" s="16" t="s">
        <v>186</v>
      </c>
      <c r="E98" s="16" t="s">
        <v>10</v>
      </c>
      <c r="F98" s="16" t="s">
        <v>10</v>
      </c>
      <c r="G98" s="16">
        <v>1978</v>
      </c>
      <c r="H98" s="74">
        <v>964589</v>
      </c>
      <c r="I98" s="105" t="s">
        <v>189</v>
      </c>
      <c r="J98" s="73" t="s">
        <v>451</v>
      </c>
      <c r="K98" s="403" t="s">
        <v>452</v>
      </c>
      <c r="L98" s="43">
        <f>A98</f>
        <v>1</v>
      </c>
      <c r="M98" s="16" t="s">
        <v>453</v>
      </c>
      <c r="N98" s="422" t="s">
        <v>454</v>
      </c>
      <c r="O98" s="423"/>
      <c r="P98" s="16" t="s">
        <v>455</v>
      </c>
      <c r="Q98" s="16" t="s">
        <v>266</v>
      </c>
      <c r="R98" s="16" t="s">
        <v>315</v>
      </c>
      <c r="S98" s="16" t="s">
        <v>220</v>
      </c>
      <c r="T98" s="16" t="s">
        <v>220</v>
      </c>
      <c r="U98" s="16" t="s">
        <v>315</v>
      </c>
      <c r="V98" s="16" t="s">
        <v>266</v>
      </c>
      <c r="W98" s="13" t="s">
        <v>220</v>
      </c>
    </row>
    <row r="99" spans="1:23" s="50" customFormat="1" ht="26.25">
      <c r="A99" s="10">
        <v>2</v>
      </c>
      <c r="B99" s="269" t="s">
        <v>282</v>
      </c>
      <c r="C99" s="16"/>
      <c r="D99" s="16"/>
      <c r="E99" s="16"/>
      <c r="F99" s="16"/>
      <c r="G99" s="16"/>
      <c r="H99" s="74">
        <v>3984.8</v>
      </c>
      <c r="I99" s="105" t="s">
        <v>189</v>
      </c>
      <c r="J99" s="73"/>
      <c r="K99" s="416"/>
      <c r="L99" s="43">
        <f>A99</f>
        <v>2</v>
      </c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3"/>
    </row>
    <row r="100" spans="1:23" s="50" customFormat="1" ht="26.25">
      <c r="A100" s="10">
        <v>3</v>
      </c>
      <c r="B100" s="269" t="s">
        <v>456</v>
      </c>
      <c r="C100" s="16"/>
      <c r="D100" s="16"/>
      <c r="E100" s="16"/>
      <c r="F100" s="16"/>
      <c r="G100" s="16"/>
      <c r="H100" s="74">
        <v>2636.42</v>
      </c>
      <c r="I100" s="105" t="s">
        <v>189</v>
      </c>
      <c r="J100" s="73"/>
      <c r="K100" s="416"/>
      <c r="L100" s="43">
        <f>A100</f>
        <v>3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3"/>
    </row>
    <row r="101" spans="1:23" s="50" customFormat="1" ht="26.25">
      <c r="A101" s="10">
        <v>4</v>
      </c>
      <c r="B101" s="269" t="s">
        <v>457</v>
      </c>
      <c r="C101" s="16"/>
      <c r="D101" s="16"/>
      <c r="E101" s="16"/>
      <c r="F101" s="16"/>
      <c r="G101" s="16"/>
      <c r="H101" s="74">
        <v>21998.82</v>
      </c>
      <c r="I101" s="105" t="s">
        <v>189</v>
      </c>
      <c r="J101" s="73"/>
      <c r="K101" s="404"/>
      <c r="L101" s="43">
        <f>A101</f>
        <v>4</v>
      </c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3"/>
    </row>
    <row r="102" spans="1:23" s="90" customFormat="1" ht="12.75">
      <c r="A102" s="417" t="s">
        <v>296</v>
      </c>
      <c r="B102" s="418"/>
      <c r="C102" s="418"/>
      <c r="D102" s="418"/>
      <c r="E102" s="418"/>
      <c r="F102" s="418"/>
      <c r="G102" s="419"/>
      <c r="H102" s="64">
        <f>SUM(H98:H101)</f>
        <v>993209.04</v>
      </c>
      <c r="I102" s="83"/>
      <c r="J102" s="31"/>
      <c r="K102" s="101"/>
      <c r="L102" s="86"/>
      <c r="M102" s="87"/>
      <c r="N102" s="87"/>
      <c r="O102" s="87"/>
      <c r="P102" s="88"/>
      <c r="Q102" s="87"/>
      <c r="R102" s="87"/>
      <c r="S102" s="87"/>
      <c r="T102" s="87"/>
      <c r="U102" s="87"/>
      <c r="V102" s="87"/>
      <c r="W102" s="89"/>
    </row>
    <row r="103" spans="1:23" s="39" customFormat="1" ht="15.75" customHeight="1">
      <c r="A103" s="59">
        <v>20</v>
      </c>
      <c r="B103" s="408" t="s">
        <v>106</v>
      </c>
      <c r="C103" s="409"/>
      <c r="D103" s="409"/>
      <c r="E103" s="409"/>
      <c r="F103" s="409"/>
      <c r="G103" s="409"/>
      <c r="H103" s="409"/>
      <c r="I103" s="409"/>
      <c r="J103" s="409"/>
      <c r="K103" s="410"/>
      <c r="L103" s="35">
        <f>A103</f>
        <v>20</v>
      </c>
      <c r="M103" s="36" t="str">
        <f>B103</f>
        <v>Przedszkole Miejskie nr 9</v>
      </c>
      <c r="N103" s="36"/>
      <c r="O103" s="36"/>
      <c r="P103" s="37"/>
      <c r="Q103" s="36"/>
      <c r="R103" s="36"/>
      <c r="S103" s="36"/>
      <c r="T103" s="36"/>
      <c r="U103" s="36"/>
      <c r="V103" s="36"/>
      <c r="W103" s="38"/>
    </row>
    <row r="104" spans="1:23" s="48" customFormat="1" ht="52.5">
      <c r="A104" s="16">
        <v>1</v>
      </c>
      <c r="B104" s="269" t="s">
        <v>401</v>
      </c>
      <c r="C104" s="16" t="s">
        <v>458</v>
      </c>
      <c r="D104" s="16" t="s">
        <v>186</v>
      </c>
      <c r="E104" s="16" t="s">
        <v>10</v>
      </c>
      <c r="F104" s="16" t="s">
        <v>10</v>
      </c>
      <c r="G104" s="16">
        <v>1978</v>
      </c>
      <c r="H104" s="74">
        <v>802755.7</v>
      </c>
      <c r="I104" s="41" t="s">
        <v>167</v>
      </c>
      <c r="J104" s="42" t="s">
        <v>459</v>
      </c>
      <c r="K104" s="16" t="s">
        <v>460</v>
      </c>
      <c r="L104" s="43">
        <f>A104</f>
        <v>1</v>
      </c>
      <c r="M104" s="99" t="s">
        <v>461</v>
      </c>
      <c r="N104" s="16" t="s">
        <v>462</v>
      </c>
      <c r="O104" s="16" t="s">
        <v>463</v>
      </c>
      <c r="P104" s="16" t="s">
        <v>464</v>
      </c>
      <c r="Q104" s="16" t="s">
        <v>266</v>
      </c>
      <c r="R104" s="16" t="s">
        <v>196</v>
      </c>
      <c r="S104" s="16" t="s">
        <v>315</v>
      </c>
      <c r="T104" s="16" t="s">
        <v>196</v>
      </c>
      <c r="U104" s="16" t="s">
        <v>465</v>
      </c>
      <c r="V104" s="16" t="s">
        <v>196</v>
      </c>
      <c r="W104" s="13" t="s">
        <v>196</v>
      </c>
    </row>
    <row r="105" spans="1:23" ht="12.75">
      <c r="A105" s="405" t="s">
        <v>296</v>
      </c>
      <c r="B105" s="406"/>
      <c r="C105" s="406"/>
      <c r="D105" s="406"/>
      <c r="E105" s="406"/>
      <c r="F105" s="406"/>
      <c r="G105" s="407"/>
      <c r="H105" s="64">
        <f>SUM(H104)</f>
        <v>802755.7</v>
      </c>
      <c r="I105" s="7"/>
      <c r="J105" s="31"/>
      <c r="K105" s="9"/>
      <c r="L105" s="102"/>
      <c r="M105" s="16"/>
      <c r="N105" s="16"/>
      <c r="O105" s="56"/>
      <c r="P105" s="57"/>
      <c r="Q105" s="56"/>
      <c r="R105" s="56"/>
      <c r="S105" s="56"/>
      <c r="T105" s="56"/>
      <c r="U105" s="56"/>
      <c r="V105" s="56"/>
      <c r="W105" s="58"/>
    </row>
    <row r="106" spans="1:23" s="39" customFormat="1" ht="15.75" customHeight="1">
      <c r="A106" s="59">
        <v>21</v>
      </c>
      <c r="B106" s="408" t="s">
        <v>110</v>
      </c>
      <c r="C106" s="409"/>
      <c r="D106" s="409"/>
      <c r="E106" s="409"/>
      <c r="F106" s="409"/>
      <c r="G106" s="410"/>
      <c r="H106" s="61"/>
      <c r="I106" s="61"/>
      <c r="J106" s="60"/>
      <c r="K106" s="60"/>
      <c r="L106" s="35">
        <f>A106</f>
        <v>21</v>
      </c>
      <c r="M106" s="36" t="str">
        <f>B106</f>
        <v>Przedszkole Miejskie nr 10</v>
      </c>
      <c r="N106" s="36"/>
      <c r="O106" s="36"/>
      <c r="P106" s="37"/>
      <c r="Q106" s="36"/>
      <c r="R106" s="36"/>
      <c r="S106" s="36"/>
      <c r="T106" s="36"/>
      <c r="U106" s="36"/>
      <c r="V106" s="36"/>
      <c r="W106" s="38"/>
    </row>
    <row r="107" spans="1:23" s="48" customFormat="1" ht="78.75">
      <c r="A107" s="16">
        <v>1</v>
      </c>
      <c r="B107" s="269" t="s">
        <v>109</v>
      </c>
      <c r="C107" s="16" t="s">
        <v>109</v>
      </c>
      <c r="D107" s="16" t="s">
        <v>186</v>
      </c>
      <c r="E107" s="16" t="s">
        <v>10</v>
      </c>
      <c r="F107" s="16" t="s">
        <v>10</v>
      </c>
      <c r="G107" s="16">
        <v>1980</v>
      </c>
      <c r="H107" s="74">
        <v>530842.37</v>
      </c>
      <c r="I107" s="73" t="s">
        <v>402</v>
      </c>
      <c r="J107" s="42" t="s">
        <v>466</v>
      </c>
      <c r="K107" s="42" t="s">
        <v>467</v>
      </c>
      <c r="L107" s="43">
        <f>A107</f>
        <v>1</v>
      </c>
      <c r="M107" s="16" t="s">
        <v>468</v>
      </c>
      <c r="N107" s="16" t="s">
        <v>469</v>
      </c>
      <c r="O107" s="16" t="s">
        <v>470</v>
      </c>
      <c r="P107" s="16" t="s">
        <v>471</v>
      </c>
      <c r="Q107" s="16"/>
      <c r="R107" s="16" t="s">
        <v>240</v>
      </c>
      <c r="S107" s="16" t="s">
        <v>220</v>
      </c>
      <c r="T107" s="16" t="s">
        <v>220</v>
      </c>
      <c r="U107" s="16" t="s">
        <v>348</v>
      </c>
      <c r="V107" s="16" t="s">
        <v>220</v>
      </c>
      <c r="W107" s="13" t="s">
        <v>220</v>
      </c>
    </row>
    <row r="108" spans="1:23" ht="12.75">
      <c r="A108" s="417" t="s">
        <v>296</v>
      </c>
      <c r="B108" s="418"/>
      <c r="C108" s="418"/>
      <c r="D108" s="418"/>
      <c r="E108" s="418"/>
      <c r="F108" s="418"/>
      <c r="G108" s="419"/>
      <c r="H108" s="64">
        <f>SUM(H107)</f>
        <v>530842.37</v>
      </c>
      <c r="I108" s="83"/>
      <c r="J108" s="31"/>
      <c r="K108" s="9"/>
      <c r="M108" s="56"/>
      <c r="N108" s="56"/>
      <c r="O108" s="56"/>
      <c r="P108" s="57"/>
      <c r="Q108" s="56"/>
      <c r="R108" s="56"/>
      <c r="S108" s="56"/>
      <c r="T108" s="56"/>
      <c r="U108" s="56"/>
      <c r="V108" s="56"/>
      <c r="W108" s="58"/>
    </row>
    <row r="109" spans="1:23" s="62" customFormat="1" ht="15">
      <c r="A109" s="59">
        <v>22</v>
      </c>
      <c r="B109" s="371" t="s">
        <v>472</v>
      </c>
      <c r="C109" s="60"/>
      <c r="D109" s="60"/>
      <c r="E109" s="60"/>
      <c r="F109" s="60"/>
      <c r="G109" s="60"/>
      <c r="H109" s="61"/>
      <c r="I109" s="61"/>
      <c r="J109" s="60"/>
      <c r="K109" s="60"/>
      <c r="L109" s="35">
        <f>A109</f>
        <v>22</v>
      </c>
      <c r="M109" s="36" t="str">
        <f>B109</f>
        <v>Przedszkole Miejskie  nr 11</v>
      </c>
      <c r="N109" s="36"/>
      <c r="O109" s="36"/>
      <c r="P109" s="37"/>
      <c r="Q109" s="36"/>
      <c r="R109" s="36"/>
      <c r="S109" s="36"/>
      <c r="T109" s="36"/>
      <c r="U109" s="36"/>
      <c r="V109" s="36"/>
      <c r="W109" s="38"/>
    </row>
    <row r="110" spans="1:24" s="49" customFormat="1" ht="52.5">
      <c r="A110" s="16">
        <v>1</v>
      </c>
      <c r="B110" s="269" t="s">
        <v>430</v>
      </c>
      <c r="C110" s="16" t="s">
        <v>422</v>
      </c>
      <c r="D110" s="16" t="s">
        <v>186</v>
      </c>
      <c r="E110" s="16" t="s">
        <v>10</v>
      </c>
      <c r="F110" s="16" t="s">
        <v>10</v>
      </c>
      <c r="G110" s="16">
        <v>1988</v>
      </c>
      <c r="H110" s="74">
        <v>729217.2</v>
      </c>
      <c r="I110" s="41" t="s">
        <v>189</v>
      </c>
      <c r="J110" s="42" t="s">
        <v>473</v>
      </c>
      <c r="K110" s="16" t="s">
        <v>474</v>
      </c>
      <c r="L110" s="43">
        <f>A110</f>
        <v>1</v>
      </c>
      <c r="M110" s="44" t="s">
        <v>475</v>
      </c>
      <c r="N110" s="44" t="s">
        <v>476</v>
      </c>
      <c r="O110" s="44" t="s">
        <v>477</v>
      </c>
      <c r="P110" s="16" t="s">
        <v>1044</v>
      </c>
      <c r="Q110" s="44"/>
      <c r="R110" s="44" t="s">
        <v>220</v>
      </c>
      <c r="S110" s="44" t="s">
        <v>220</v>
      </c>
      <c r="T110" s="44" t="s">
        <v>220</v>
      </c>
      <c r="U110" s="44" t="s">
        <v>220</v>
      </c>
      <c r="V110" s="44" t="s">
        <v>220</v>
      </c>
      <c r="W110" s="45" t="s">
        <v>220</v>
      </c>
      <c r="X110" s="50"/>
    </row>
    <row r="111" spans="1:23" s="50" customFormat="1" ht="12.75">
      <c r="A111" s="405" t="s">
        <v>296</v>
      </c>
      <c r="B111" s="406"/>
      <c r="C111" s="406"/>
      <c r="D111" s="406"/>
      <c r="E111" s="406"/>
      <c r="F111" s="406"/>
      <c r="G111" s="407"/>
      <c r="H111" s="64">
        <f>SUM(H110)</f>
        <v>729217.2</v>
      </c>
      <c r="I111" s="7"/>
      <c r="J111" s="31"/>
      <c r="K111" s="9"/>
      <c r="L111" s="77"/>
      <c r="M111" s="75"/>
      <c r="N111" s="75"/>
      <c r="O111" s="75"/>
      <c r="P111" s="53"/>
      <c r="Q111" s="75"/>
      <c r="R111" s="75"/>
      <c r="S111" s="75"/>
      <c r="T111" s="75"/>
      <c r="U111" s="75"/>
      <c r="V111" s="75"/>
      <c r="W111" s="76"/>
    </row>
    <row r="112" spans="1:23" s="39" customFormat="1" ht="15.75" customHeight="1">
      <c r="A112" s="59">
        <v>23</v>
      </c>
      <c r="B112" s="431" t="s">
        <v>121</v>
      </c>
      <c r="C112" s="432"/>
      <c r="D112" s="432"/>
      <c r="E112" s="432"/>
      <c r="F112" s="432"/>
      <c r="G112" s="433"/>
      <c r="H112" s="61"/>
      <c r="I112" s="61"/>
      <c r="J112" s="60"/>
      <c r="K112" s="60"/>
      <c r="L112" s="35">
        <f>A112</f>
        <v>23</v>
      </c>
      <c r="M112" s="36" t="str">
        <f>B112</f>
        <v>Przedszkole Miejskie nr 12</v>
      </c>
      <c r="N112" s="36"/>
      <c r="O112" s="36"/>
      <c r="P112" s="37"/>
      <c r="Q112" s="36"/>
      <c r="R112" s="36"/>
      <c r="S112" s="36"/>
      <c r="T112" s="36"/>
      <c r="U112" s="36"/>
      <c r="V112" s="36"/>
      <c r="W112" s="38"/>
    </row>
    <row r="113" spans="1:23" s="49" customFormat="1" ht="66">
      <c r="A113" s="10">
        <v>1</v>
      </c>
      <c r="B113" s="269" t="s">
        <v>430</v>
      </c>
      <c r="C113" s="16" t="s">
        <v>363</v>
      </c>
      <c r="D113" s="16" t="s">
        <v>231</v>
      </c>
      <c r="E113" s="16" t="s">
        <v>232</v>
      </c>
      <c r="F113" s="16" t="s">
        <v>232</v>
      </c>
      <c r="G113" s="16">
        <v>1986</v>
      </c>
      <c r="H113" s="41">
        <v>602277.11</v>
      </c>
      <c r="I113" s="41" t="s">
        <v>203</v>
      </c>
      <c r="J113" s="73" t="s">
        <v>478</v>
      </c>
      <c r="K113" s="262" t="s">
        <v>479</v>
      </c>
      <c r="L113" s="43">
        <f>A113</f>
        <v>1</v>
      </c>
      <c r="M113" s="44" t="s">
        <v>480</v>
      </c>
      <c r="N113" s="44" t="s">
        <v>481</v>
      </c>
      <c r="O113" s="44" t="s">
        <v>482</v>
      </c>
      <c r="P113" s="16" t="s">
        <v>408</v>
      </c>
      <c r="Q113" s="44"/>
      <c r="R113" s="16" t="s">
        <v>483</v>
      </c>
      <c r="S113" s="16" t="s">
        <v>483</v>
      </c>
      <c r="T113" s="16" t="s">
        <v>483</v>
      </c>
      <c r="U113" s="16" t="s">
        <v>483</v>
      </c>
      <c r="V113" s="16" t="s">
        <v>483</v>
      </c>
      <c r="W113" s="13" t="s">
        <v>483</v>
      </c>
    </row>
    <row r="114" spans="1:23" s="90" customFormat="1" ht="12.75">
      <c r="A114" s="103"/>
      <c r="B114" s="399" t="s">
        <v>296</v>
      </c>
      <c r="C114" s="420"/>
      <c r="D114" s="420"/>
      <c r="E114" s="420"/>
      <c r="F114" s="420"/>
      <c r="G114" s="421"/>
      <c r="H114" s="64">
        <f>SUM(H113)</f>
        <v>602277.11</v>
      </c>
      <c r="I114" s="41"/>
      <c r="J114" s="31"/>
      <c r="K114" s="101"/>
      <c r="L114" s="77"/>
      <c r="M114" s="75"/>
      <c r="N114" s="75"/>
      <c r="O114" s="75"/>
      <c r="P114" s="53"/>
      <c r="Q114" s="75"/>
      <c r="R114" s="75"/>
      <c r="S114" s="75"/>
      <c r="T114" s="75"/>
      <c r="U114" s="75"/>
      <c r="V114" s="75"/>
      <c r="W114" s="76"/>
    </row>
    <row r="115" spans="1:23" s="39" customFormat="1" ht="15.75" customHeight="1">
      <c r="A115" s="59">
        <v>24</v>
      </c>
      <c r="B115" s="408" t="s">
        <v>126</v>
      </c>
      <c r="C115" s="409"/>
      <c r="D115" s="409"/>
      <c r="E115" s="409"/>
      <c r="F115" s="409"/>
      <c r="G115" s="410"/>
      <c r="H115" s="61"/>
      <c r="I115" s="274"/>
      <c r="J115" s="438"/>
      <c r="K115" s="439"/>
      <c r="L115" s="35">
        <f>A115</f>
        <v>24</v>
      </c>
      <c r="M115" s="36" t="str">
        <f>B115</f>
        <v>Miejski Ośrodek Sportu i Rekreacji</v>
      </c>
      <c r="N115" s="36"/>
      <c r="O115" s="36"/>
      <c r="P115" s="37"/>
      <c r="Q115" s="36"/>
      <c r="R115" s="36"/>
      <c r="S115" s="36"/>
      <c r="T115" s="36"/>
      <c r="U115" s="36"/>
      <c r="V115" s="36"/>
      <c r="W115" s="38"/>
    </row>
    <row r="116" spans="1:23" s="48" customFormat="1" ht="132">
      <c r="A116" s="16">
        <v>1</v>
      </c>
      <c r="B116" s="269" t="s">
        <v>1222</v>
      </c>
      <c r="C116" s="16" t="s">
        <v>484</v>
      </c>
      <c r="D116" s="16" t="s">
        <v>186</v>
      </c>
      <c r="E116" s="16" t="s">
        <v>10</v>
      </c>
      <c r="F116" s="16" t="s">
        <v>10</v>
      </c>
      <c r="G116" s="16">
        <v>1989</v>
      </c>
      <c r="H116" s="445">
        <v>30000000</v>
      </c>
      <c r="I116" s="448" t="s">
        <v>203</v>
      </c>
      <c r="J116" s="317" t="s">
        <v>485</v>
      </c>
      <c r="K116" s="16" t="s">
        <v>486</v>
      </c>
      <c r="L116" s="43">
        <f aca="true" t="shared" si="1" ref="L116:L155">A116</f>
        <v>1</v>
      </c>
      <c r="M116" s="16" t="s">
        <v>487</v>
      </c>
      <c r="N116" s="16" t="s">
        <v>488</v>
      </c>
      <c r="O116" s="16" t="s">
        <v>489</v>
      </c>
      <c r="P116" s="16" t="s">
        <v>1162</v>
      </c>
      <c r="Q116" s="16"/>
      <c r="R116" s="10" t="s">
        <v>240</v>
      </c>
      <c r="S116" s="10" t="s">
        <v>240</v>
      </c>
      <c r="T116" s="10" t="s">
        <v>240</v>
      </c>
      <c r="U116" s="10" t="s">
        <v>196</v>
      </c>
      <c r="V116" s="10" t="s">
        <v>27</v>
      </c>
      <c r="W116" s="11" t="s">
        <v>240</v>
      </c>
    </row>
    <row r="117" spans="1:23" s="48" customFormat="1" ht="132">
      <c r="A117" s="16">
        <v>2</v>
      </c>
      <c r="B117" s="269" t="s">
        <v>1209</v>
      </c>
      <c r="C117" s="14" t="s">
        <v>484</v>
      </c>
      <c r="D117" s="14" t="s">
        <v>186</v>
      </c>
      <c r="E117" s="14" t="s">
        <v>10</v>
      </c>
      <c r="F117" s="16" t="s">
        <v>10</v>
      </c>
      <c r="G117" s="14">
        <v>2010</v>
      </c>
      <c r="H117" s="446"/>
      <c r="I117" s="449"/>
      <c r="J117" s="300" t="s">
        <v>490</v>
      </c>
      <c r="K117" s="14" t="s">
        <v>486</v>
      </c>
      <c r="L117" s="43">
        <f t="shared" si="1"/>
        <v>2</v>
      </c>
      <c r="M117" s="16" t="s">
        <v>1211</v>
      </c>
      <c r="N117" s="16" t="s">
        <v>488</v>
      </c>
      <c r="O117" s="16" t="s">
        <v>1212</v>
      </c>
      <c r="P117" s="53" t="s">
        <v>1213</v>
      </c>
      <c r="Q117" s="75"/>
      <c r="R117" s="75" t="s">
        <v>240</v>
      </c>
      <c r="S117" s="75" t="s">
        <v>390</v>
      </c>
      <c r="T117" s="75" t="s">
        <v>240</v>
      </c>
      <c r="U117" s="75" t="s">
        <v>196</v>
      </c>
      <c r="V117" s="75" t="s">
        <v>1169</v>
      </c>
      <c r="W117" s="76" t="s">
        <v>240</v>
      </c>
    </row>
    <row r="118" spans="1:23" s="48" customFormat="1" ht="132">
      <c r="A118" s="16">
        <v>3</v>
      </c>
      <c r="B118" s="269" t="s">
        <v>1210</v>
      </c>
      <c r="C118" s="14" t="s">
        <v>484</v>
      </c>
      <c r="D118" s="14" t="s">
        <v>186</v>
      </c>
      <c r="E118" s="14" t="s">
        <v>10</v>
      </c>
      <c r="F118" s="16" t="s">
        <v>10</v>
      </c>
      <c r="G118" s="14">
        <v>2010</v>
      </c>
      <c r="H118" s="447"/>
      <c r="I118" s="450"/>
      <c r="J118" s="300" t="s">
        <v>490</v>
      </c>
      <c r="K118" s="14" t="s">
        <v>486</v>
      </c>
      <c r="L118" s="43">
        <f t="shared" si="1"/>
        <v>3</v>
      </c>
      <c r="M118" s="16" t="s">
        <v>487</v>
      </c>
      <c r="N118" s="16" t="s">
        <v>488</v>
      </c>
      <c r="O118" s="16" t="s">
        <v>1212</v>
      </c>
      <c r="P118" s="53" t="s">
        <v>1213</v>
      </c>
      <c r="Q118" s="75"/>
      <c r="R118" s="75" t="s">
        <v>240</v>
      </c>
      <c r="S118" s="75" t="s">
        <v>240</v>
      </c>
      <c r="T118" s="75" t="s">
        <v>240</v>
      </c>
      <c r="U118" s="75" t="s">
        <v>196</v>
      </c>
      <c r="V118" s="75" t="s">
        <v>1169</v>
      </c>
      <c r="W118" s="76" t="s">
        <v>240</v>
      </c>
    </row>
    <row r="119" spans="1:23" s="48" customFormat="1" ht="26.25">
      <c r="A119" s="16">
        <v>4</v>
      </c>
      <c r="B119" s="269" t="s">
        <v>491</v>
      </c>
      <c r="C119" s="16" t="s">
        <v>492</v>
      </c>
      <c r="D119" s="16" t="s">
        <v>186</v>
      </c>
      <c r="E119" s="16" t="s">
        <v>10</v>
      </c>
      <c r="F119" s="16" t="s">
        <v>10</v>
      </c>
      <c r="G119" s="16">
        <v>1988</v>
      </c>
      <c r="H119" s="41">
        <v>143000</v>
      </c>
      <c r="I119" s="43" t="s">
        <v>300</v>
      </c>
      <c r="J119" s="300"/>
      <c r="K119" s="16" t="s">
        <v>493</v>
      </c>
      <c r="L119" s="43">
        <f t="shared" si="1"/>
        <v>4</v>
      </c>
      <c r="M119" s="44" t="s">
        <v>494</v>
      </c>
      <c r="N119" s="44" t="s">
        <v>495</v>
      </c>
      <c r="O119" s="44" t="s">
        <v>495</v>
      </c>
      <c r="P119" s="16"/>
      <c r="Q119" s="44"/>
      <c r="R119" s="10" t="s">
        <v>210</v>
      </c>
      <c r="S119" s="10" t="s">
        <v>210</v>
      </c>
      <c r="T119" s="10" t="s">
        <v>210</v>
      </c>
      <c r="U119" s="10" t="s">
        <v>210</v>
      </c>
      <c r="V119" s="10" t="s">
        <v>27</v>
      </c>
      <c r="W119" s="11" t="s">
        <v>315</v>
      </c>
    </row>
    <row r="120" spans="1:23" s="48" customFormat="1" ht="39">
      <c r="A120" s="16">
        <v>5</v>
      </c>
      <c r="B120" s="269" t="s">
        <v>496</v>
      </c>
      <c r="C120" s="16" t="s">
        <v>497</v>
      </c>
      <c r="D120" s="16" t="s">
        <v>186</v>
      </c>
      <c r="E120" s="16" t="s">
        <v>10</v>
      </c>
      <c r="F120" s="16" t="s">
        <v>10</v>
      </c>
      <c r="G120" s="16">
        <v>1989</v>
      </c>
      <c r="H120" s="41">
        <v>300000</v>
      </c>
      <c r="I120" s="13" t="s">
        <v>203</v>
      </c>
      <c r="J120" s="300"/>
      <c r="K120" s="16" t="s">
        <v>493</v>
      </c>
      <c r="L120" s="43">
        <f t="shared" si="1"/>
        <v>5</v>
      </c>
      <c r="M120" s="44" t="s">
        <v>487</v>
      </c>
      <c r="N120" s="44" t="s">
        <v>488</v>
      </c>
      <c r="O120" s="44" t="s">
        <v>498</v>
      </c>
      <c r="P120" s="16"/>
      <c r="Q120" s="44"/>
      <c r="R120" s="10" t="s">
        <v>210</v>
      </c>
      <c r="S120" s="10" t="s">
        <v>210</v>
      </c>
      <c r="T120" s="10" t="s">
        <v>210</v>
      </c>
      <c r="U120" s="10" t="s">
        <v>210</v>
      </c>
      <c r="V120" s="10" t="s">
        <v>27</v>
      </c>
      <c r="W120" s="11" t="s">
        <v>315</v>
      </c>
    </row>
    <row r="121" spans="1:23" s="48" customFormat="1" ht="26.25">
      <c r="A121" s="16">
        <v>6</v>
      </c>
      <c r="B121" s="269" t="s">
        <v>499</v>
      </c>
      <c r="C121" s="16" t="s">
        <v>500</v>
      </c>
      <c r="D121" s="16" t="s">
        <v>186</v>
      </c>
      <c r="E121" s="16" t="s">
        <v>10</v>
      </c>
      <c r="F121" s="16" t="s">
        <v>10</v>
      </c>
      <c r="G121" s="16">
        <v>1977</v>
      </c>
      <c r="H121" s="41">
        <v>500000</v>
      </c>
      <c r="I121" s="13" t="s">
        <v>203</v>
      </c>
      <c r="J121" s="300" t="s">
        <v>451</v>
      </c>
      <c r="K121" s="16" t="s">
        <v>501</v>
      </c>
      <c r="L121" s="43">
        <f t="shared" si="1"/>
        <v>6</v>
      </c>
      <c r="M121" s="44" t="s">
        <v>502</v>
      </c>
      <c r="N121" s="44" t="s">
        <v>488</v>
      </c>
      <c r="O121" s="44" t="s">
        <v>503</v>
      </c>
      <c r="P121" s="16"/>
      <c r="Q121" s="44"/>
      <c r="R121" s="10" t="s">
        <v>196</v>
      </c>
      <c r="S121" s="10" t="s">
        <v>1186</v>
      </c>
      <c r="T121" s="10" t="s">
        <v>196</v>
      </c>
      <c r="U121" s="10" t="s">
        <v>196</v>
      </c>
      <c r="V121" s="10" t="s">
        <v>196</v>
      </c>
      <c r="W121" s="11" t="s">
        <v>196</v>
      </c>
    </row>
    <row r="122" spans="1:23" s="48" customFormat="1" ht="66">
      <c r="A122" s="16">
        <v>7</v>
      </c>
      <c r="B122" s="269" t="s">
        <v>1185</v>
      </c>
      <c r="C122" s="16" t="s">
        <v>484</v>
      </c>
      <c r="D122" s="16" t="s">
        <v>186</v>
      </c>
      <c r="E122" s="16" t="s">
        <v>10</v>
      </c>
      <c r="F122" s="16" t="s">
        <v>10</v>
      </c>
      <c r="G122" s="16">
        <v>1907</v>
      </c>
      <c r="H122" s="41">
        <v>5454000</v>
      </c>
      <c r="I122" s="13" t="s">
        <v>300</v>
      </c>
      <c r="J122" s="300" t="s">
        <v>504</v>
      </c>
      <c r="K122" s="16" t="s">
        <v>501</v>
      </c>
      <c r="L122" s="43">
        <f t="shared" si="1"/>
        <v>7</v>
      </c>
      <c r="M122" s="44" t="s">
        <v>487</v>
      </c>
      <c r="N122" s="44" t="s">
        <v>1183</v>
      </c>
      <c r="O122" s="44" t="s">
        <v>505</v>
      </c>
      <c r="P122" s="16" t="s">
        <v>1184</v>
      </c>
      <c r="Q122" s="44"/>
      <c r="R122" s="10" t="s">
        <v>196</v>
      </c>
      <c r="S122" s="10" t="s">
        <v>196</v>
      </c>
      <c r="T122" s="10" t="s">
        <v>196</v>
      </c>
      <c r="U122" s="10" t="s">
        <v>196</v>
      </c>
      <c r="V122" s="10" t="s">
        <v>196</v>
      </c>
      <c r="W122" s="11" t="s">
        <v>196</v>
      </c>
    </row>
    <row r="123" spans="1:23" s="48" customFormat="1" ht="66">
      <c r="A123" s="16">
        <v>8</v>
      </c>
      <c r="B123" s="269" t="s">
        <v>1221</v>
      </c>
      <c r="C123" s="16" t="s">
        <v>506</v>
      </c>
      <c r="D123" s="16" t="s">
        <v>186</v>
      </c>
      <c r="E123" s="16" t="s">
        <v>10</v>
      </c>
      <c r="F123" s="16" t="s">
        <v>10</v>
      </c>
      <c r="G123" s="16">
        <v>1982</v>
      </c>
      <c r="H123" s="41">
        <v>10000000</v>
      </c>
      <c r="I123" s="13" t="s">
        <v>203</v>
      </c>
      <c r="J123" s="300" t="s">
        <v>507</v>
      </c>
      <c r="K123" s="16" t="s">
        <v>508</v>
      </c>
      <c r="L123" s="43">
        <f t="shared" si="1"/>
        <v>8</v>
      </c>
      <c r="M123" s="44" t="s">
        <v>1164</v>
      </c>
      <c r="N123" s="44" t="s">
        <v>1165</v>
      </c>
      <c r="O123" s="44" t="s">
        <v>1166</v>
      </c>
      <c r="P123" s="16" t="s">
        <v>1167</v>
      </c>
      <c r="Q123" s="44" t="s">
        <v>1168</v>
      </c>
      <c r="R123" s="10" t="s">
        <v>240</v>
      </c>
      <c r="S123" s="10" t="s">
        <v>240</v>
      </c>
      <c r="T123" s="10" t="s">
        <v>240</v>
      </c>
      <c r="U123" s="10" t="s">
        <v>240</v>
      </c>
      <c r="V123" s="10" t="s">
        <v>1169</v>
      </c>
      <c r="W123" s="11" t="s">
        <v>240</v>
      </c>
    </row>
    <row r="124" spans="1:23" s="48" customFormat="1" ht="26.25">
      <c r="A124" s="16">
        <v>9</v>
      </c>
      <c r="B124" s="269" t="s">
        <v>1170</v>
      </c>
      <c r="C124" s="16" t="s">
        <v>1171</v>
      </c>
      <c r="D124" s="16" t="s">
        <v>186</v>
      </c>
      <c r="E124" s="16" t="s">
        <v>10</v>
      </c>
      <c r="F124" s="16" t="s">
        <v>10</v>
      </c>
      <c r="G124" s="16" t="s">
        <v>1172</v>
      </c>
      <c r="H124" s="275">
        <v>405508.55</v>
      </c>
      <c r="I124" s="73" t="s">
        <v>510</v>
      </c>
      <c r="J124" s="300"/>
      <c r="K124" s="16" t="s">
        <v>1173</v>
      </c>
      <c r="L124" s="43">
        <f t="shared" si="1"/>
        <v>9</v>
      </c>
      <c r="M124" s="44" t="s">
        <v>487</v>
      </c>
      <c r="N124" s="44" t="s">
        <v>1174</v>
      </c>
      <c r="O124" s="44" t="s">
        <v>1175</v>
      </c>
      <c r="P124" s="16" t="s">
        <v>1167</v>
      </c>
      <c r="Q124" s="44"/>
      <c r="R124" s="10" t="s">
        <v>196</v>
      </c>
      <c r="S124" s="10" t="s">
        <v>196</v>
      </c>
      <c r="T124" s="10"/>
      <c r="U124" s="10"/>
      <c r="V124" s="10"/>
      <c r="W124" s="11"/>
    </row>
    <row r="125" spans="1:23" s="72" customFormat="1" ht="26.25">
      <c r="A125" s="16">
        <v>10</v>
      </c>
      <c r="B125" s="269" t="s">
        <v>509</v>
      </c>
      <c r="C125" s="16" t="s">
        <v>484</v>
      </c>
      <c r="D125" s="16" t="s">
        <v>186</v>
      </c>
      <c r="E125" s="16" t="s">
        <v>10</v>
      </c>
      <c r="F125" s="16" t="s">
        <v>10</v>
      </c>
      <c r="G125" s="16"/>
      <c r="H125" s="74">
        <v>272800</v>
      </c>
      <c r="I125" s="73" t="s">
        <v>510</v>
      </c>
      <c r="J125" s="300"/>
      <c r="K125" s="16" t="s">
        <v>486</v>
      </c>
      <c r="L125" s="43">
        <f t="shared" si="1"/>
        <v>10</v>
      </c>
      <c r="M125" s="16" t="s">
        <v>27</v>
      </c>
      <c r="N125" s="16" t="s">
        <v>27</v>
      </c>
      <c r="O125" s="159" t="s">
        <v>27</v>
      </c>
      <c r="P125" s="53"/>
      <c r="Q125" s="75"/>
      <c r="R125" s="159" t="s">
        <v>27</v>
      </c>
      <c r="S125" s="159" t="s">
        <v>27</v>
      </c>
      <c r="T125" s="159" t="s">
        <v>27</v>
      </c>
      <c r="U125" s="159" t="s">
        <v>27</v>
      </c>
      <c r="V125" s="159" t="s">
        <v>27</v>
      </c>
      <c r="W125" s="159" t="s">
        <v>27</v>
      </c>
    </row>
    <row r="126" spans="1:23" s="72" customFormat="1" ht="26.25">
      <c r="A126" s="16">
        <v>11</v>
      </c>
      <c r="B126" s="269" t="s">
        <v>1176</v>
      </c>
      <c r="C126" s="16"/>
      <c r="D126" s="16" t="s">
        <v>186</v>
      </c>
      <c r="E126" s="16" t="s">
        <v>10</v>
      </c>
      <c r="F126" s="16" t="s">
        <v>10</v>
      </c>
      <c r="G126" s="16"/>
      <c r="H126" s="275">
        <v>14949.76</v>
      </c>
      <c r="I126" s="73" t="s">
        <v>510</v>
      </c>
      <c r="J126" s="300"/>
      <c r="K126" s="16" t="s">
        <v>1179</v>
      </c>
      <c r="L126" s="43">
        <f t="shared" si="1"/>
        <v>11</v>
      </c>
      <c r="M126" s="16" t="s">
        <v>27</v>
      </c>
      <c r="N126" s="16" t="s">
        <v>27</v>
      </c>
      <c r="O126" s="159" t="s">
        <v>27</v>
      </c>
      <c r="P126" s="53" t="s">
        <v>1181</v>
      </c>
      <c r="Q126" s="75"/>
      <c r="R126" s="159" t="s">
        <v>27</v>
      </c>
      <c r="S126" s="159" t="s">
        <v>27</v>
      </c>
      <c r="T126" s="159" t="s">
        <v>27</v>
      </c>
      <c r="U126" s="159" t="s">
        <v>27</v>
      </c>
      <c r="V126" s="159" t="s">
        <v>27</v>
      </c>
      <c r="W126" s="159" t="s">
        <v>27</v>
      </c>
    </row>
    <row r="127" spans="1:23" s="72" customFormat="1" ht="26.25">
      <c r="A127" s="16">
        <v>12</v>
      </c>
      <c r="B127" s="269" t="s">
        <v>1177</v>
      </c>
      <c r="C127" s="16" t="s">
        <v>1178</v>
      </c>
      <c r="D127" s="16" t="s">
        <v>186</v>
      </c>
      <c r="E127" s="16" t="s">
        <v>10</v>
      </c>
      <c r="F127" s="16" t="s">
        <v>10</v>
      </c>
      <c r="G127" s="16"/>
      <c r="H127" s="275">
        <v>14998.13</v>
      </c>
      <c r="I127" s="73" t="s">
        <v>510</v>
      </c>
      <c r="J127" s="300"/>
      <c r="K127" s="16" t="s">
        <v>1180</v>
      </c>
      <c r="L127" s="43">
        <f t="shared" si="1"/>
        <v>12</v>
      </c>
      <c r="M127" s="16" t="s">
        <v>27</v>
      </c>
      <c r="N127" s="16" t="s">
        <v>27</v>
      </c>
      <c r="O127" s="159" t="s">
        <v>27</v>
      </c>
      <c r="P127" s="53" t="s">
        <v>1167</v>
      </c>
      <c r="Q127" s="75"/>
      <c r="R127" s="159" t="s">
        <v>27</v>
      </c>
      <c r="S127" s="159" t="s">
        <v>27</v>
      </c>
      <c r="T127" s="159" t="s">
        <v>27</v>
      </c>
      <c r="U127" s="159" t="s">
        <v>27</v>
      </c>
      <c r="V127" s="159" t="s">
        <v>27</v>
      </c>
      <c r="W127" s="159" t="s">
        <v>27</v>
      </c>
    </row>
    <row r="128" spans="1:23" s="72" customFormat="1" ht="26.25">
      <c r="A128" s="16">
        <v>13</v>
      </c>
      <c r="B128" s="269" t="s">
        <v>511</v>
      </c>
      <c r="C128" s="16"/>
      <c r="D128" s="16" t="s">
        <v>186</v>
      </c>
      <c r="E128" s="16" t="s">
        <v>10</v>
      </c>
      <c r="F128" s="16" t="s">
        <v>10</v>
      </c>
      <c r="G128" s="16"/>
      <c r="H128" s="74">
        <v>25034.94</v>
      </c>
      <c r="I128" s="73" t="s">
        <v>510</v>
      </c>
      <c r="J128" s="300"/>
      <c r="K128" s="16" t="s">
        <v>493</v>
      </c>
      <c r="L128" s="43">
        <f t="shared" si="1"/>
        <v>13</v>
      </c>
      <c r="M128" s="16" t="s">
        <v>27</v>
      </c>
      <c r="N128" s="16" t="s">
        <v>27</v>
      </c>
      <c r="O128" s="159" t="s">
        <v>27</v>
      </c>
      <c r="P128" s="53"/>
      <c r="Q128" s="75"/>
      <c r="R128" s="159" t="s">
        <v>27</v>
      </c>
      <c r="S128" s="159" t="s">
        <v>27</v>
      </c>
      <c r="T128" s="159" t="s">
        <v>27</v>
      </c>
      <c r="U128" s="159" t="s">
        <v>27</v>
      </c>
      <c r="V128" s="159" t="s">
        <v>27</v>
      </c>
      <c r="W128" s="159" t="s">
        <v>27</v>
      </c>
    </row>
    <row r="129" spans="1:23" s="72" customFormat="1" ht="26.25">
      <c r="A129" s="16">
        <v>14</v>
      </c>
      <c r="B129" s="269" t="s">
        <v>512</v>
      </c>
      <c r="C129" s="16" t="s">
        <v>484</v>
      </c>
      <c r="D129" s="16" t="s">
        <v>186</v>
      </c>
      <c r="E129" s="16" t="s">
        <v>10</v>
      </c>
      <c r="F129" s="16" t="s">
        <v>10</v>
      </c>
      <c r="G129" s="16">
        <v>1989</v>
      </c>
      <c r="H129" s="74">
        <v>1281712.36</v>
      </c>
      <c r="I129" s="73" t="s">
        <v>510</v>
      </c>
      <c r="J129" s="300"/>
      <c r="K129" s="16" t="s">
        <v>1182</v>
      </c>
      <c r="L129" s="43">
        <f t="shared" si="1"/>
        <v>14</v>
      </c>
      <c r="M129" s="16" t="s">
        <v>27</v>
      </c>
      <c r="N129" s="16" t="s">
        <v>27</v>
      </c>
      <c r="O129" s="159" t="s">
        <v>27</v>
      </c>
      <c r="P129" s="53"/>
      <c r="Q129" s="75"/>
      <c r="R129" s="159" t="s">
        <v>27</v>
      </c>
      <c r="S129" s="159" t="s">
        <v>27</v>
      </c>
      <c r="T129" s="159" t="s">
        <v>27</v>
      </c>
      <c r="U129" s="159" t="s">
        <v>27</v>
      </c>
      <c r="V129" s="159" t="s">
        <v>27</v>
      </c>
      <c r="W129" s="159" t="s">
        <v>27</v>
      </c>
    </row>
    <row r="130" spans="1:23" s="72" customFormat="1" ht="26.25">
      <c r="A130" s="16">
        <v>15</v>
      </c>
      <c r="B130" s="269" t="s">
        <v>513</v>
      </c>
      <c r="C130" s="16" t="s">
        <v>484</v>
      </c>
      <c r="D130" s="16" t="s">
        <v>186</v>
      </c>
      <c r="E130" s="16" t="s">
        <v>10</v>
      </c>
      <c r="F130" s="16" t="s">
        <v>10</v>
      </c>
      <c r="G130" s="16">
        <v>1989</v>
      </c>
      <c r="H130" s="74">
        <v>359976.91</v>
      </c>
      <c r="I130" s="73" t="s">
        <v>510</v>
      </c>
      <c r="J130" s="300"/>
      <c r="K130" s="16" t="s">
        <v>1179</v>
      </c>
      <c r="L130" s="43">
        <f t="shared" si="1"/>
        <v>15</v>
      </c>
      <c r="M130" s="16" t="s">
        <v>27</v>
      </c>
      <c r="N130" s="16" t="s">
        <v>27</v>
      </c>
      <c r="O130" s="159" t="s">
        <v>27</v>
      </c>
      <c r="P130" s="53"/>
      <c r="Q130" s="75"/>
      <c r="R130" s="159" t="s">
        <v>27</v>
      </c>
      <c r="S130" s="159" t="s">
        <v>27</v>
      </c>
      <c r="T130" s="159" t="s">
        <v>27</v>
      </c>
      <c r="U130" s="159" t="s">
        <v>27</v>
      </c>
      <c r="V130" s="159" t="s">
        <v>27</v>
      </c>
      <c r="W130" s="159" t="s">
        <v>27</v>
      </c>
    </row>
    <row r="131" spans="1:23" s="72" customFormat="1" ht="26.25">
      <c r="A131" s="16">
        <v>16</v>
      </c>
      <c r="B131" s="269" t="s">
        <v>514</v>
      </c>
      <c r="C131" s="16" t="s">
        <v>484</v>
      </c>
      <c r="D131" s="16" t="s">
        <v>186</v>
      </c>
      <c r="E131" s="16" t="s">
        <v>10</v>
      </c>
      <c r="F131" s="16" t="s">
        <v>10</v>
      </c>
      <c r="G131" s="16">
        <v>1989</v>
      </c>
      <c r="H131" s="74">
        <v>10477.84</v>
      </c>
      <c r="I131" s="73" t="s">
        <v>510</v>
      </c>
      <c r="J131" s="300"/>
      <c r="K131" s="16" t="s">
        <v>508</v>
      </c>
      <c r="L131" s="43">
        <f t="shared" si="1"/>
        <v>16</v>
      </c>
      <c r="M131" s="16" t="s">
        <v>27</v>
      </c>
      <c r="N131" s="16" t="s">
        <v>27</v>
      </c>
      <c r="O131" s="159" t="s">
        <v>27</v>
      </c>
      <c r="P131" s="53"/>
      <c r="Q131" s="75"/>
      <c r="R131" s="159" t="s">
        <v>27</v>
      </c>
      <c r="S131" s="159" t="s">
        <v>27</v>
      </c>
      <c r="T131" s="159" t="s">
        <v>27</v>
      </c>
      <c r="U131" s="159" t="s">
        <v>27</v>
      </c>
      <c r="V131" s="159" t="s">
        <v>27</v>
      </c>
      <c r="W131" s="159" t="s">
        <v>27</v>
      </c>
    </row>
    <row r="132" spans="1:23" s="72" customFormat="1" ht="26.25">
      <c r="A132" s="16">
        <v>17</v>
      </c>
      <c r="B132" s="269" t="s">
        <v>1163</v>
      </c>
      <c r="C132" s="16" t="s">
        <v>484</v>
      </c>
      <c r="D132" s="16" t="s">
        <v>186</v>
      </c>
      <c r="E132" s="16" t="s">
        <v>10</v>
      </c>
      <c r="F132" s="16" t="s">
        <v>10</v>
      </c>
      <c r="G132" s="16">
        <v>1989</v>
      </c>
      <c r="H132" s="74">
        <v>1204744.4</v>
      </c>
      <c r="I132" s="73" t="s">
        <v>510</v>
      </c>
      <c r="J132" s="300"/>
      <c r="K132" s="16" t="s">
        <v>493</v>
      </c>
      <c r="L132" s="43">
        <f t="shared" si="1"/>
        <v>17</v>
      </c>
      <c r="M132" s="265" t="s">
        <v>27</v>
      </c>
      <c r="N132" s="265" t="s">
        <v>27</v>
      </c>
      <c r="O132" s="265" t="s">
        <v>27</v>
      </c>
      <c r="P132" s="53"/>
      <c r="Q132" s="75"/>
      <c r="R132" s="265" t="s">
        <v>27</v>
      </c>
      <c r="S132" s="265" t="s">
        <v>27</v>
      </c>
      <c r="T132" s="265" t="s">
        <v>27</v>
      </c>
      <c r="U132" s="265" t="s">
        <v>27</v>
      </c>
      <c r="V132" s="265" t="s">
        <v>27</v>
      </c>
      <c r="W132" s="265" t="s">
        <v>27</v>
      </c>
    </row>
    <row r="133" spans="1:23" s="72" customFormat="1" ht="26.25">
      <c r="A133" s="16">
        <v>18</v>
      </c>
      <c r="B133" s="269" t="s">
        <v>515</v>
      </c>
      <c r="C133" s="16" t="s">
        <v>484</v>
      </c>
      <c r="D133" s="16" t="s">
        <v>186</v>
      </c>
      <c r="E133" s="16" t="s">
        <v>10</v>
      </c>
      <c r="F133" s="16" t="s">
        <v>10</v>
      </c>
      <c r="G133" s="16">
        <v>1989</v>
      </c>
      <c r="H133" s="74">
        <v>38000</v>
      </c>
      <c r="I133" s="73" t="s">
        <v>510</v>
      </c>
      <c r="J133" s="300"/>
      <c r="K133" s="16" t="s">
        <v>493</v>
      </c>
      <c r="L133" s="43">
        <f t="shared" si="1"/>
        <v>18</v>
      </c>
      <c r="M133" s="265" t="s">
        <v>27</v>
      </c>
      <c r="N133" s="265" t="s">
        <v>27</v>
      </c>
      <c r="O133" s="265" t="s">
        <v>27</v>
      </c>
      <c r="P133" s="53"/>
      <c r="Q133" s="75"/>
      <c r="R133" s="265" t="s">
        <v>27</v>
      </c>
      <c r="S133" s="265" t="s">
        <v>27</v>
      </c>
      <c r="T133" s="265" t="s">
        <v>27</v>
      </c>
      <c r="U133" s="265" t="s">
        <v>27</v>
      </c>
      <c r="V133" s="265" t="s">
        <v>27</v>
      </c>
      <c r="W133" s="265" t="s">
        <v>27</v>
      </c>
    </row>
    <row r="134" spans="1:23" s="72" customFormat="1" ht="26.25">
      <c r="A134" s="16">
        <v>19</v>
      </c>
      <c r="B134" s="269" t="s">
        <v>1187</v>
      </c>
      <c r="C134" s="16" t="s">
        <v>484</v>
      </c>
      <c r="D134" s="16" t="s">
        <v>186</v>
      </c>
      <c r="E134" s="16" t="s">
        <v>10</v>
      </c>
      <c r="F134" s="16" t="s">
        <v>10</v>
      </c>
      <c r="G134" s="16">
        <v>2003</v>
      </c>
      <c r="H134" s="74">
        <v>82675.68</v>
      </c>
      <c r="I134" s="73" t="s">
        <v>510</v>
      </c>
      <c r="J134" s="300"/>
      <c r="K134" s="16" t="s">
        <v>501</v>
      </c>
      <c r="L134" s="43">
        <f t="shared" si="1"/>
        <v>19</v>
      </c>
      <c r="M134" s="265" t="s">
        <v>27</v>
      </c>
      <c r="N134" s="265" t="s">
        <v>27</v>
      </c>
      <c r="O134" s="265" t="s">
        <v>27</v>
      </c>
      <c r="P134" s="53"/>
      <c r="Q134" s="75"/>
      <c r="R134" s="265" t="s">
        <v>27</v>
      </c>
      <c r="S134" s="265" t="s">
        <v>27</v>
      </c>
      <c r="T134" s="265" t="s">
        <v>27</v>
      </c>
      <c r="U134" s="265" t="s">
        <v>27</v>
      </c>
      <c r="V134" s="265" t="s">
        <v>27</v>
      </c>
      <c r="W134" s="265" t="s">
        <v>27</v>
      </c>
    </row>
    <row r="135" spans="1:23" s="72" customFormat="1" ht="26.25">
      <c r="A135" s="16">
        <v>20</v>
      </c>
      <c r="B135" s="269" t="s">
        <v>516</v>
      </c>
      <c r="C135" s="16" t="s">
        <v>1188</v>
      </c>
      <c r="D135" s="16" t="s">
        <v>186</v>
      </c>
      <c r="E135" s="16" t="s">
        <v>10</v>
      </c>
      <c r="F135" s="16" t="s">
        <v>10</v>
      </c>
      <c r="G135" s="16"/>
      <c r="H135" s="74">
        <v>11562</v>
      </c>
      <c r="I135" s="73" t="s">
        <v>510</v>
      </c>
      <c r="J135" s="300"/>
      <c r="K135" s="16" t="s">
        <v>501</v>
      </c>
      <c r="L135" s="43">
        <f t="shared" si="1"/>
        <v>20</v>
      </c>
      <c r="M135" s="265" t="s">
        <v>27</v>
      </c>
      <c r="N135" s="265" t="s">
        <v>27</v>
      </c>
      <c r="O135" s="265" t="s">
        <v>27</v>
      </c>
      <c r="P135" s="53"/>
      <c r="Q135" s="75"/>
      <c r="R135" s="265" t="s">
        <v>27</v>
      </c>
      <c r="S135" s="265" t="s">
        <v>27</v>
      </c>
      <c r="T135" s="265" t="s">
        <v>27</v>
      </c>
      <c r="U135" s="265" t="s">
        <v>27</v>
      </c>
      <c r="V135" s="265" t="s">
        <v>27</v>
      </c>
      <c r="W135" s="265" t="s">
        <v>27</v>
      </c>
    </row>
    <row r="136" spans="1:23" s="72" customFormat="1" ht="26.25">
      <c r="A136" s="16">
        <v>21</v>
      </c>
      <c r="B136" s="269" t="s">
        <v>517</v>
      </c>
      <c r="C136" s="16" t="s">
        <v>484</v>
      </c>
      <c r="D136" s="16" t="s">
        <v>186</v>
      </c>
      <c r="E136" s="16" t="s">
        <v>10</v>
      </c>
      <c r="F136" s="16" t="s">
        <v>10</v>
      </c>
      <c r="G136" s="16">
        <v>2008</v>
      </c>
      <c r="H136" s="74">
        <v>87541.65</v>
      </c>
      <c r="I136" s="73" t="s">
        <v>510</v>
      </c>
      <c r="J136" s="300"/>
      <c r="K136" s="16" t="s">
        <v>501</v>
      </c>
      <c r="L136" s="43">
        <f t="shared" si="1"/>
        <v>21</v>
      </c>
      <c r="M136" s="265" t="s">
        <v>27</v>
      </c>
      <c r="N136" s="265" t="s">
        <v>27</v>
      </c>
      <c r="O136" s="265" t="s">
        <v>27</v>
      </c>
      <c r="P136" s="53"/>
      <c r="Q136" s="75"/>
      <c r="R136" s="265" t="s">
        <v>27</v>
      </c>
      <c r="S136" s="265" t="s">
        <v>27</v>
      </c>
      <c r="T136" s="265" t="s">
        <v>27</v>
      </c>
      <c r="U136" s="265" t="s">
        <v>27</v>
      </c>
      <c r="V136" s="265" t="s">
        <v>27</v>
      </c>
      <c r="W136" s="265" t="s">
        <v>27</v>
      </c>
    </row>
    <row r="137" spans="1:23" s="72" customFormat="1" ht="26.25">
      <c r="A137" s="16">
        <v>22</v>
      </c>
      <c r="B137" s="269" t="s">
        <v>1189</v>
      </c>
      <c r="C137" s="16" t="s">
        <v>484</v>
      </c>
      <c r="D137" s="16" t="s">
        <v>186</v>
      </c>
      <c r="E137" s="16" t="s">
        <v>10</v>
      </c>
      <c r="F137" s="16" t="s">
        <v>10</v>
      </c>
      <c r="G137" s="16">
        <v>2014</v>
      </c>
      <c r="H137" s="74">
        <v>32238.3</v>
      </c>
      <c r="I137" s="73" t="s">
        <v>510</v>
      </c>
      <c r="J137" s="300"/>
      <c r="K137" s="16" t="s">
        <v>1192</v>
      </c>
      <c r="L137" s="43">
        <f t="shared" si="1"/>
        <v>22</v>
      </c>
      <c r="M137" s="265" t="s">
        <v>27</v>
      </c>
      <c r="N137" s="265" t="s">
        <v>27</v>
      </c>
      <c r="O137" s="265" t="s">
        <v>27</v>
      </c>
      <c r="P137" s="53"/>
      <c r="Q137" s="75"/>
      <c r="R137" s="265" t="s">
        <v>27</v>
      </c>
      <c r="S137" s="265" t="s">
        <v>27</v>
      </c>
      <c r="T137" s="265" t="s">
        <v>27</v>
      </c>
      <c r="U137" s="265" t="s">
        <v>27</v>
      </c>
      <c r="V137" s="265" t="s">
        <v>27</v>
      </c>
      <c r="W137" s="265" t="s">
        <v>27</v>
      </c>
    </row>
    <row r="138" spans="1:23" s="72" customFormat="1" ht="26.25">
      <c r="A138" s="16">
        <v>23</v>
      </c>
      <c r="B138" s="269" t="s">
        <v>1190</v>
      </c>
      <c r="C138" s="16"/>
      <c r="D138" s="16" t="s">
        <v>186</v>
      </c>
      <c r="E138" s="16" t="s">
        <v>10</v>
      </c>
      <c r="F138" s="16" t="s">
        <v>1191</v>
      </c>
      <c r="G138" s="16">
        <v>2014</v>
      </c>
      <c r="H138" s="74">
        <v>19005.48</v>
      </c>
      <c r="I138" s="73" t="s">
        <v>510</v>
      </c>
      <c r="J138" s="300"/>
      <c r="K138" s="16" t="s">
        <v>1192</v>
      </c>
      <c r="L138" s="43">
        <f t="shared" si="1"/>
        <v>23</v>
      </c>
      <c r="M138" s="265" t="s">
        <v>27</v>
      </c>
      <c r="N138" s="265" t="s">
        <v>27</v>
      </c>
      <c r="O138" s="265" t="s">
        <v>27</v>
      </c>
      <c r="P138" s="53"/>
      <c r="Q138" s="75"/>
      <c r="R138" s="265" t="s">
        <v>27</v>
      </c>
      <c r="S138" s="265" t="s">
        <v>27</v>
      </c>
      <c r="T138" s="265" t="s">
        <v>27</v>
      </c>
      <c r="U138" s="265" t="s">
        <v>27</v>
      </c>
      <c r="V138" s="265" t="s">
        <v>27</v>
      </c>
      <c r="W138" s="265" t="s">
        <v>27</v>
      </c>
    </row>
    <row r="139" spans="1:23" s="72" customFormat="1" ht="26.25">
      <c r="A139" s="16">
        <v>24</v>
      </c>
      <c r="B139" s="381" t="s">
        <v>1193</v>
      </c>
      <c r="C139" s="73" t="s">
        <v>484</v>
      </c>
      <c r="D139" s="73" t="s">
        <v>186</v>
      </c>
      <c r="E139" s="16" t="s">
        <v>10</v>
      </c>
      <c r="F139" s="16" t="s">
        <v>10</v>
      </c>
      <c r="G139" s="318">
        <v>2010</v>
      </c>
      <c r="H139" s="74">
        <v>80656.72</v>
      </c>
      <c r="I139" s="73" t="s">
        <v>510</v>
      </c>
      <c r="J139" s="16"/>
      <c r="K139" s="16" t="s">
        <v>518</v>
      </c>
      <c r="L139" s="43">
        <f t="shared" si="1"/>
        <v>24</v>
      </c>
      <c r="M139" s="265" t="s">
        <v>27</v>
      </c>
      <c r="N139" s="265" t="s">
        <v>27</v>
      </c>
      <c r="O139" s="265" t="s">
        <v>27</v>
      </c>
      <c r="P139" s="53"/>
      <c r="Q139" s="75"/>
      <c r="R139" s="265" t="s">
        <v>27</v>
      </c>
      <c r="S139" s="265" t="s">
        <v>27</v>
      </c>
      <c r="T139" s="265" t="s">
        <v>27</v>
      </c>
      <c r="U139" s="265" t="s">
        <v>27</v>
      </c>
      <c r="V139" s="265" t="s">
        <v>27</v>
      </c>
      <c r="W139" s="265" t="s">
        <v>27</v>
      </c>
    </row>
    <row r="140" spans="1:23" s="72" customFormat="1" ht="26.25">
      <c r="A140" s="16">
        <v>25</v>
      </c>
      <c r="B140" s="269" t="s">
        <v>519</v>
      </c>
      <c r="C140" s="16"/>
      <c r="D140" s="16" t="s">
        <v>186</v>
      </c>
      <c r="E140" s="16" t="s">
        <v>10</v>
      </c>
      <c r="F140" s="16" t="s">
        <v>10</v>
      </c>
      <c r="G140" s="16">
        <v>2010</v>
      </c>
      <c r="H140" s="74">
        <v>16943.28</v>
      </c>
      <c r="I140" s="73" t="s">
        <v>510</v>
      </c>
      <c r="J140" s="16"/>
      <c r="K140" s="16" t="s">
        <v>520</v>
      </c>
      <c r="L140" s="43">
        <f t="shared" si="1"/>
        <v>25</v>
      </c>
      <c r="M140" s="265" t="s">
        <v>27</v>
      </c>
      <c r="N140" s="265" t="s">
        <v>27</v>
      </c>
      <c r="O140" s="265" t="s">
        <v>27</v>
      </c>
      <c r="P140" s="53"/>
      <c r="Q140" s="75"/>
      <c r="R140" s="265" t="s">
        <v>27</v>
      </c>
      <c r="S140" s="265" t="s">
        <v>27</v>
      </c>
      <c r="T140" s="265" t="s">
        <v>27</v>
      </c>
      <c r="U140" s="265" t="s">
        <v>27</v>
      </c>
      <c r="V140" s="265" t="s">
        <v>27</v>
      </c>
      <c r="W140" s="265" t="s">
        <v>27</v>
      </c>
    </row>
    <row r="141" spans="1:23" s="72" customFormat="1" ht="26.25">
      <c r="A141" s="16">
        <v>26</v>
      </c>
      <c r="B141" s="269" t="s">
        <v>1194</v>
      </c>
      <c r="C141" s="16" t="s">
        <v>484</v>
      </c>
      <c r="D141" s="16" t="s">
        <v>186</v>
      </c>
      <c r="E141" s="16" t="s">
        <v>10</v>
      </c>
      <c r="F141" s="16" t="s">
        <v>10</v>
      </c>
      <c r="G141" s="16">
        <v>2014</v>
      </c>
      <c r="H141" s="74">
        <v>23001</v>
      </c>
      <c r="I141" s="73" t="s">
        <v>510</v>
      </c>
      <c r="J141" s="16"/>
      <c r="K141" s="16" t="s">
        <v>1195</v>
      </c>
      <c r="L141" s="43">
        <f t="shared" si="1"/>
        <v>26</v>
      </c>
      <c r="M141" s="265" t="s">
        <v>27</v>
      </c>
      <c r="N141" s="265" t="s">
        <v>27</v>
      </c>
      <c r="O141" s="265" t="s">
        <v>27</v>
      </c>
      <c r="P141" s="53"/>
      <c r="Q141" s="75"/>
      <c r="R141" s="265" t="s">
        <v>27</v>
      </c>
      <c r="S141" s="265" t="s">
        <v>27</v>
      </c>
      <c r="T141" s="265" t="s">
        <v>27</v>
      </c>
      <c r="U141" s="265" t="s">
        <v>27</v>
      </c>
      <c r="V141" s="265" t="s">
        <v>27</v>
      </c>
      <c r="W141" s="265" t="s">
        <v>27</v>
      </c>
    </row>
    <row r="142" spans="1:23" s="72" customFormat="1" ht="26.25">
      <c r="A142" s="16">
        <v>27</v>
      </c>
      <c r="B142" s="269" t="s">
        <v>521</v>
      </c>
      <c r="C142" s="16" t="s">
        <v>484</v>
      </c>
      <c r="D142" s="16" t="s">
        <v>186</v>
      </c>
      <c r="E142" s="16" t="s">
        <v>10</v>
      </c>
      <c r="F142" s="16" t="s">
        <v>10</v>
      </c>
      <c r="G142" s="16">
        <v>2010</v>
      </c>
      <c r="H142" s="74">
        <v>1306957.1</v>
      </c>
      <c r="I142" s="73" t="s">
        <v>510</v>
      </c>
      <c r="J142" s="16"/>
      <c r="K142" s="16" t="s">
        <v>522</v>
      </c>
      <c r="L142" s="43">
        <f t="shared" si="1"/>
        <v>27</v>
      </c>
      <c r="M142" s="265" t="s">
        <v>27</v>
      </c>
      <c r="N142" s="265" t="s">
        <v>27</v>
      </c>
      <c r="O142" s="265" t="s">
        <v>27</v>
      </c>
      <c r="P142" s="53"/>
      <c r="Q142" s="75"/>
      <c r="R142" s="265" t="s">
        <v>27</v>
      </c>
      <c r="S142" s="265" t="s">
        <v>27</v>
      </c>
      <c r="T142" s="265" t="s">
        <v>27</v>
      </c>
      <c r="U142" s="265" t="s">
        <v>27</v>
      </c>
      <c r="V142" s="265" t="s">
        <v>27</v>
      </c>
      <c r="W142" s="265" t="s">
        <v>27</v>
      </c>
    </row>
    <row r="143" spans="1:23" s="72" customFormat="1" ht="26.25">
      <c r="A143" s="16">
        <v>28</v>
      </c>
      <c r="B143" s="269" t="s">
        <v>1196</v>
      </c>
      <c r="C143" s="16"/>
      <c r="D143" s="16" t="s">
        <v>186</v>
      </c>
      <c r="E143" s="16" t="s">
        <v>10</v>
      </c>
      <c r="F143" s="16" t="s">
        <v>10</v>
      </c>
      <c r="G143" s="16">
        <v>2010</v>
      </c>
      <c r="H143" s="74">
        <v>102977.31</v>
      </c>
      <c r="I143" s="73" t="s">
        <v>510</v>
      </c>
      <c r="J143" s="16"/>
      <c r="K143" s="16" t="s">
        <v>522</v>
      </c>
      <c r="L143" s="43">
        <f t="shared" si="1"/>
        <v>28</v>
      </c>
      <c r="M143" s="265" t="s">
        <v>27</v>
      </c>
      <c r="N143" s="265" t="s">
        <v>27</v>
      </c>
      <c r="O143" s="265" t="s">
        <v>27</v>
      </c>
      <c r="P143" s="53"/>
      <c r="Q143" s="75"/>
      <c r="R143" s="265" t="s">
        <v>27</v>
      </c>
      <c r="S143" s="265" t="s">
        <v>27</v>
      </c>
      <c r="T143" s="265" t="s">
        <v>27</v>
      </c>
      <c r="U143" s="265" t="s">
        <v>27</v>
      </c>
      <c r="V143" s="265" t="s">
        <v>27</v>
      </c>
      <c r="W143" s="265" t="s">
        <v>27</v>
      </c>
    </row>
    <row r="144" spans="1:23" s="72" customFormat="1" ht="26.25">
      <c r="A144" s="16">
        <v>29</v>
      </c>
      <c r="B144" s="269" t="s">
        <v>523</v>
      </c>
      <c r="C144" s="319"/>
      <c r="D144" s="16" t="s">
        <v>186</v>
      </c>
      <c r="E144" s="16" t="s">
        <v>10</v>
      </c>
      <c r="F144" s="16" t="s">
        <v>10</v>
      </c>
      <c r="G144" s="16">
        <v>2010</v>
      </c>
      <c r="H144" s="74">
        <v>81504.32</v>
      </c>
      <c r="I144" s="73" t="s">
        <v>510</v>
      </c>
      <c r="J144" s="16"/>
      <c r="K144" s="16" t="s">
        <v>522</v>
      </c>
      <c r="L144" s="43">
        <f t="shared" si="1"/>
        <v>29</v>
      </c>
      <c r="M144" s="265" t="s">
        <v>27</v>
      </c>
      <c r="N144" s="265" t="s">
        <v>27</v>
      </c>
      <c r="O144" s="265" t="s">
        <v>27</v>
      </c>
      <c r="P144" s="53"/>
      <c r="Q144" s="75"/>
      <c r="R144" s="265" t="s">
        <v>27</v>
      </c>
      <c r="S144" s="265" t="s">
        <v>27</v>
      </c>
      <c r="T144" s="265" t="s">
        <v>27</v>
      </c>
      <c r="U144" s="265" t="s">
        <v>27</v>
      </c>
      <c r="V144" s="265" t="s">
        <v>27</v>
      </c>
      <c r="W144" s="265" t="s">
        <v>27</v>
      </c>
    </row>
    <row r="145" spans="1:23" s="72" customFormat="1" ht="26.25">
      <c r="A145" s="16">
        <v>30</v>
      </c>
      <c r="B145" s="269" t="s">
        <v>1197</v>
      </c>
      <c r="C145" s="16" t="s">
        <v>484</v>
      </c>
      <c r="D145" s="16" t="s">
        <v>186</v>
      </c>
      <c r="E145" s="16" t="s">
        <v>10</v>
      </c>
      <c r="F145" s="16" t="s">
        <v>10</v>
      </c>
      <c r="G145" s="16">
        <v>2014</v>
      </c>
      <c r="H145" s="74">
        <v>44649</v>
      </c>
      <c r="I145" s="73" t="s">
        <v>510</v>
      </c>
      <c r="J145" s="16"/>
      <c r="K145" s="302" t="s">
        <v>1199</v>
      </c>
      <c r="L145" s="43">
        <f t="shared" si="1"/>
        <v>30</v>
      </c>
      <c r="M145" s="265" t="s">
        <v>27</v>
      </c>
      <c r="N145" s="265" t="s">
        <v>27</v>
      </c>
      <c r="O145" s="265" t="s">
        <v>27</v>
      </c>
      <c r="P145" s="53"/>
      <c r="Q145" s="75"/>
      <c r="R145" s="265" t="s">
        <v>27</v>
      </c>
      <c r="S145" s="265" t="s">
        <v>27</v>
      </c>
      <c r="T145" s="265" t="s">
        <v>27</v>
      </c>
      <c r="U145" s="265" t="s">
        <v>27</v>
      </c>
      <c r="V145" s="265" t="s">
        <v>27</v>
      </c>
      <c r="W145" s="265" t="s">
        <v>27</v>
      </c>
    </row>
    <row r="146" spans="1:23" s="72" customFormat="1" ht="26.25">
      <c r="A146" s="16">
        <v>31</v>
      </c>
      <c r="B146" s="269" t="s">
        <v>1198</v>
      </c>
      <c r="C146" s="319"/>
      <c r="D146" s="16" t="s">
        <v>186</v>
      </c>
      <c r="E146" s="16" t="s">
        <v>10</v>
      </c>
      <c r="F146" s="16" t="s">
        <v>10</v>
      </c>
      <c r="G146" s="16">
        <v>2014</v>
      </c>
      <c r="H146" s="74">
        <v>55507.6</v>
      </c>
      <c r="I146" s="73" t="s">
        <v>510</v>
      </c>
      <c r="J146" s="16"/>
      <c r="K146" s="302" t="s">
        <v>1199</v>
      </c>
      <c r="L146" s="43">
        <f t="shared" si="1"/>
        <v>31</v>
      </c>
      <c r="M146" s="265" t="s">
        <v>27</v>
      </c>
      <c r="N146" s="265" t="s">
        <v>27</v>
      </c>
      <c r="O146" s="265" t="s">
        <v>27</v>
      </c>
      <c r="P146" s="53"/>
      <c r="Q146" s="75"/>
      <c r="R146" s="265" t="s">
        <v>27</v>
      </c>
      <c r="S146" s="265" t="s">
        <v>27</v>
      </c>
      <c r="T146" s="265" t="s">
        <v>27</v>
      </c>
      <c r="U146" s="265" t="s">
        <v>27</v>
      </c>
      <c r="V146" s="265" t="s">
        <v>27</v>
      </c>
      <c r="W146" s="265" t="s">
        <v>27</v>
      </c>
    </row>
    <row r="147" spans="1:23" s="72" customFormat="1" ht="26.25">
      <c r="A147" s="16">
        <v>32</v>
      </c>
      <c r="B147" s="269" t="s">
        <v>524</v>
      </c>
      <c r="C147" s="14" t="s">
        <v>484</v>
      </c>
      <c r="D147" s="14" t="s">
        <v>186</v>
      </c>
      <c r="E147" s="16" t="s">
        <v>10</v>
      </c>
      <c r="F147" s="16" t="s">
        <v>10</v>
      </c>
      <c r="G147" s="14" t="s">
        <v>525</v>
      </c>
      <c r="H147" s="74">
        <v>438610.3</v>
      </c>
      <c r="I147" s="73" t="s">
        <v>510</v>
      </c>
      <c r="J147" s="16"/>
      <c r="K147" s="16" t="s">
        <v>286</v>
      </c>
      <c r="L147" s="43">
        <f t="shared" si="1"/>
        <v>32</v>
      </c>
      <c r="M147" s="265" t="s">
        <v>27</v>
      </c>
      <c r="N147" s="265" t="s">
        <v>27</v>
      </c>
      <c r="O147" s="265" t="s">
        <v>27</v>
      </c>
      <c r="P147" s="53"/>
      <c r="Q147" s="75"/>
      <c r="R147" s="265" t="s">
        <v>27</v>
      </c>
      <c r="S147" s="265" t="s">
        <v>27</v>
      </c>
      <c r="T147" s="265" t="s">
        <v>27</v>
      </c>
      <c r="U147" s="265" t="s">
        <v>27</v>
      </c>
      <c r="V147" s="265" t="s">
        <v>27</v>
      </c>
      <c r="W147" s="265" t="s">
        <v>27</v>
      </c>
    </row>
    <row r="148" spans="1:23" s="72" customFormat="1" ht="26.25">
      <c r="A148" s="16">
        <v>33</v>
      </c>
      <c r="B148" s="269" t="s">
        <v>1200</v>
      </c>
      <c r="C148" s="14"/>
      <c r="D148" s="14" t="s">
        <v>186</v>
      </c>
      <c r="E148" s="16" t="s">
        <v>10</v>
      </c>
      <c r="F148" s="16" t="s">
        <v>10</v>
      </c>
      <c r="G148" s="14">
        <v>2009</v>
      </c>
      <c r="H148" s="275">
        <v>5989.88</v>
      </c>
      <c r="I148" s="73" t="s">
        <v>510</v>
      </c>
      <c r="J148" s="16"/>
      <c r="K148" s="16" t="s">
        <v>286</v>
      </c>
      <c r="L148" s="43">
        <f t="shared" si="1"/>
        <v>33</v>
      </c>
      <c r="M148" s="265"/>
      <c r="N148" s="265"/>
      <c r="O148" s="265"/>
      <c r="P148" s="53"/>
      <c r="Q148" s="75"/>
      <c r="R148" s="265"/>
      <c r="S148" s="265"/>
      <c r="T148" s="265"/>
      <c r="U148" s="265"/>
      <c r="V148" s="265"/>
      <c r="W148" s="265"/>
    </row>
    <row r="149" spans="1:23" s="72" customFormat="1" ht="26.25">
      <c r="A149" s="16">
        <v>34</v>
      </c>
      <c r="B149" s="381" t="s">
        <v>1201</v>
      </c>
      <c r="C149" s="14"/>
      <c r="D149" s="14" t="s">
        <v>186</v>
      </c>
      <c r="E149" s="16" t="s">
        <v>10</v>
      </c>
      <c r="F149" s="16" t="s">
        <v>10</v>
      </c>
      <c r="G149" s="14" t="s">
        <v>525</v>
      </c>
      <c r="H149" s="74">
        <v>45553.21</v>
      </c>
      <c r="I149" s="73" t="s">
        <v>510</v>
      </c>
      <c r="J149" s="16"/>
      <c r="K149" s="16" t="s">
        <v>286</v>
      </c>
      <c r="L149" s="43">
        <f t="shared" si="1"/>
        <v>34</v>
      </c>
      <c r="M149" s="265" t="s">
        <v>27</v>
      </c>
      <c r="N149" s="265" t="s">
        <v>27</v>
      </c>
      <c r="O149" s="265" t="s">
        <v>27</v>
      </c>
      <c r="P149" s="53"/>
      <c r="Q149" s="75"/>
      <c r="R149" s="265" t="s">
        <v>27</v>
      </c>
      <c r="S149" s="265" t="s">
        <v>27</v>
      </c>
      <c r="T149" s="265" t="s">
        <v>27</v>
      </c>
      <c r="U149" s="265" t="s">
        <v>27</v>
      </c>
      <c r="V149" s="265" t="s">
        <v>27</v>
      </c>
      <c r="W149" s="265" t="s">
        <v>27</v>
      </c>
    </row>
    <row r="150" spans="1:23" s="72" customFormat="1" ht="26.25">
      <c r="A150" s="16">
        <v>35</v>
      </c>
      <c r="B150" s="381" t="s">
        <v>1202</v>
      </c>
      <c r="C150" s="14" t="s">
        <v>484</v>
      </c>
      <c r="D150" s="14" t="s">
        <v>186</v>
      </c>
      <c r="E150" s="16" t="s">
        <v>10</v>
      </c>
      <c r="F150" s="16" t="s">
        <v>10</v>
      </c>
      <c r="G150" s="14" t="s">
        <v>526</v>
      </c>
      <c r="H150" s="74">
        <v>463115.21</v>
      </c>
      <c r="I150" s="73" t="s">
        <v>510</v>
      </c>
      <c r="J150" s="16"/>
      <c r="K150" s="16" t="s">
        <v>527</v>
      </c>
      <c r="L150" s="43">
        <f t="shared" si="1"/>
        <v>35</v>
      </c>
      <c r="M150" s="265" t="s">
        <v>27</v>
      </c>
      <c r="N150" s="265" t="s">
        <v>27</v>
      </c>
      <c r="O150" s="265" t="s">
        <v>27</v>
      </c>
      <c r="P150" s="53"/>
      <c r="Q150" s="75"/>
      <c r="R150" s="265" t="s">
        <v>27</v>
      </c>
      <c r="S150" s="265" t="s">
        <v>27</v>
      </c>
      <c r="T150" s="265" t="s">
        <v>27</v>
      </c>
      <c r="U150" s="265" t="s">
        <v>27</v>
      </c>
      <c r="V150" s="265" t="s">
        <v>27</v>
      </c>
      <c r="W150" s="265" t="s">
        <v>27</v>
      </c>
    </row>
    <row r="151" spans="1:23" s="72" customFormat="1" ht="26.25">
      <c r="A151" s="16">
        <v>36</v>
      </c>
      <c r="B151" s="381" t="s">
        <v>1203</v>
      </c>
      <c r="C151" s="14" t="s">
        <v>484</v>
      </c>
      <c r="D151" s="14" t="s">
        <v>186</v>
      </c>
      <c r="E151" s="16" t="s">
        <v>10</v>
      </c>
      <c r="F151" s="16" t="s">
        <v>10</v>
      </c>
      <c r="G151" s="14" t="s">
        <v>526</v>
      </c>
      <c r="H151" s="74">
        <v>176458.98</v>
      </c>
      <c r="I151" s="73" t="s">
        <v>510</v>
      </c>
      <c r="J151" s="16"/>
      <c r="K151" s="16" t="s">
        <v>528</v>
      </c>
      <c r="L151" s="43">
        <f t="shared" si="1"/>
        <v>36</v>
      </c>
      <c r="M151" s="265" t="s">
        <v>27</v>
      </c>
      <c r="N151" s="265" t="s">
        <v>27</v>
      </c>
      <c r="O151" s="265" t="s">
        <v>27</v>
      </c>
      <c r="P151" s="53"/>
      <c r="Q151" s="75"/>
      <c r="R151" s="265" t="s">
        <v>27</v>
      </c>
      <c r="S151" s="265" t="s">
        <v>27</v>
      </c>
      <c r="T151" s="265" t="s">
        <v>27</v>
      </c>
      <c r="U151" s="265" t="s">
        <v>27</v>
      </c>
      <c r="V151" s="265" t="s">
        <v>27</v>
      </c>
      <c r="W151" s="265" t="s">
        <v>27</v>
      </c>
    </row>
    <row r="152" spans="1:23" s="48" customFormat="1" ht="26.25">
      <c r="A152" s="16">
        <v>37</v>
      </c>
      <c r="B152" s="381" t="s">
        <v>1204</v>
      </c>
      <c r="C152" s="265" t="s">
        <v>1205</v>
      </c>
      <c r="D152" s="16" t="s">
        <v>186</v>
      </c>
      <c r="E152" s="16" t="s">
        <v>10</v>
      </c>
      <c r="F152" s="16" t="s">
        <v>10</v>
      </c>
      <c r="G152" s="14" t="s">
        <v>526</v>
      </c>
      <c r="H152" s="74">
        <v>314319.52</v>
      </c>
      <c r="I152" s="73" t="s">
        <v>510</v>
      </c>
      <c r="J152" s="16"/>
      <c r="K152" s="14" t="s">
        <v>527</v>
      </c>
      <c r="L152" s="43">
        <f t="shared" si="1"/>
        <v>37</v>
      </c>
      <c r="M152" s="265" t="s">
        <v>27</v>
      </c>
      <c r="N152" s="265" t="s">
        <v>27</v>
      </c>
      <c r="O152" s="265" t="s">
        <v>27</v>
      </c>
      <c r="P152" s="53"/>
      <c r="Q152" s="75"/>
      <c r="R152" s="265" t="s">
        <v>1169</v>
      </c>
      <c r="S152" s="265" t="s">
        <v>240</v>
      </c>
      <c r="T152" s="265" t="s">
        <v>240</v>
      </c>
      <c r="U152" s="265" t="s">
        <v>1206</v>
      </c>
      <c r="V152" s="265" t="s">
        <v>1169</v>
      </c>
      <c r="W152" s="265" t="s">
        <v>1169</v>
      </c>
    </row>
    <row r="153" spans="1:23" s="72" customFormat="1" ht="26.25">
      <c r="A153" s="16">
        <v>38</v>
      </c>
      <c r="B153" s="269" t="s">
        <v>529</v>
      </c>
      <c r="C153" s="14"/>
      <c r="D153" s="14" t="s">
        <v>186</v>
      </c>
      <c r="E153" s="16" t="s">
        <v>10</v>
      </c>
      <c r="F153" s="16" t="s">
        <v>10</v>
      </c>
      <c r="G153" s="14" t="s">
        <v>526</v>
      </c>
      <c r="H153" s="74">
        <v>150202.81</v>
      </c>
      <c r="I153" s="73" t="s">
        <v>510</v>
      </c>
      <c r="J153" s="16"/>
      <c r="K153" s="14" t="s">
        <v>527</v>
      </c>
      <c r="L153" s="43">
        <f t="shared" si="1"/>
        <v>38</v>
      </c>
      <c r="M153" s="265" t="s">
        <v>27</v>
      </c>
      <c r="N153" s="265" t="s">
        <v>27</v>
      </c>
      <c r="O153" s="265" t="s">
        <v>27</v>
      </c>
      <c r="P153" s="53"/>
      <c r="Q153" s="75"/>
      <c r="R153" s="265" t="s">
        <v>27</v>
      </c>
      <c r="S153" s="265" t="s">
        <v>27</v>
      </c>
      <c r="T153" s="265" t="s">
        <v>27</v>
      </c>
      <c r="U153" s="265" t="s">
        <v>27</v>
      </c>
      <c r="V153" s="265" t="s">
        <v>27</v>
      </c>
      <c r="W153" s="265" t="s">
        <v>27</v>
      </c>
    </row>
    <row r="154" spans="1:23" s="72" customFormat="1" ht="26.25">
      <c r="A154" s="16">
        <v>39</v>
      </c>
      <c r="B154" s="269" t="s">
        <v>1207</v>
      </c>
      <c r="C154" s="14"/>
      <c r="D154" s="14" t="s">
        <v>186</v>
      </c>
      <c r="E154" s="16" t="s">
        <v>10</v>
      </c>
      <c r="F154" s="16" t="s">
        <v>10</v>
      </c>
      <c r="G154" s="14">
        <v>2008</v>
      </c>
      <c r="H154" s="74">
        <v>130317.83</v>
      </c>
      <c r="I154" s="73" t="s">
        <v>510</v>
      </c>
      <c r="J154" s="16"/>
      <c r="K154" s="14" t="s">
        <v>527</v>
      </c>
      <c r="L154" s="43">
        <f t="shared" si="1"/>
        <v>39</v>
      </c>
      <c r="M154" s="265" t="s">
        <v>27</v>
      </c>
      <c r="N154" s="265" t="s">
        <v>27</v>
      </c>
      <c r="O154" s="265" t="s">
        <v>27</v>
      </c>
      <c r="P154" s="53"/>
      <c r="Q154" s="75"/>
      <c r="R154" s="265" t="s">
        <v>27</v>
      </c>
      <c r="S154" s="265" t="s">
        <v>27</v>
      </c>
      <c r="T154" s="265" t="s">
        <v>27</v>
      </c>
      <c r="U154" s="265" t="s">
        <v>27</v>
      </c>
      <c r="V154" s="265" t="s">
        <v>27</v>
      </c>
      <c r="W154" s="265" t="s">
        <v>27</v>
      </c>
    </row>
    <row r="155" spans="1:23" s="72" customFormat="1" ht="26.25">
      <c r="A155" s="16">
        <v>40</v>
      </c>
      <c r="B155" s="269" t="s">
        <v>1208</v>
      </c>
      <c r="C155" s="14"/>
      <c r="D155" s="14" t="s">
        <v>186</v>
      </c>
      <c r="E155" s="16" t="s">
        <v>10</v>
      </c>
      <c r="F155" s="16" t="s">
        <v>10</v>
      </c>
      <c r="G155" s="14">
        <v>2008</v>
      </c>
      <c r="H155" s="74">
        <v>86995.28</v>
      </c>
      <c r="I155" s="73" t="s">
        <v>510</v>
      </c>
      <c r="J155" s="16"/>
      <c r="K155" s="14" t="s">
        <v>527</v>
      </c>
      <c r="L155" s="43">
        <f t="shared" si="1"/>
        <v>40</v>
      </c>
      <c r="M155" s="265" t="s">
        <v>27</v>
      </c>
      <c r="N155" s="265" t="s">
        <v>27</v>
      </c>
      <c r="O155" s="265" t="s">
        <v>27</v>
      </c>
      <c r="P155" s="53"/>
      <c r="Q155" s="75"/>
      <c r="R155" s="265" t="s">
        <v>27</v>
      </c>
      <c r="S155" s="265" t="s">
        <v>27</v>
      </c>
      <c r="T155" s="265" t="s">
        <v>27</v>
      </c>
      <c r="U155" s="265" t="s">
        <v>27</v>
      </c>
      <c r="V155" s="265" t="s">
        <v>27</v>
      </c>
      <c r="W155" s="265" t="s">
        <v>27</v>
      </c>
    </row>
    <row r="156" spans="1:23" ht="12.75">
      <c r="A156" s="405" t="s">
        <v>296</v>
      </c>
      <c r="B156" s="406"/>
      <c r="C156" s="406"/>
      <c r="D156" s="406"/>
      <c r="E156" s="406"/>
      <c r="F156" s="406"/>
      <c r="G156" s="407"/>
      <c r="H156" s="104">
        <f>SUM(H116:H155)</f>
        <v>53781985.349999994</v>
      </c>
      <c r="I156" s="7"/>
      <c r="J156" s="440"/>
      <c r="K156" s="441"/>
      <c r="M156" s="56"/>
      <c r="N156" s="56"/>
      <c r="O156" s="56"/>
      <c r="P156" s="57"/>
      <c r="Q156" s="56"/>
      <c r="R156" s="56"/>
      <c r="S156" s="56"/>
      <c r="T156" s="56"/>
      <c r="U156" s="56"/>
      <c r="V156" s="56"/>
      <c r="W156" s="58"/>
    </row>
    <row r="157" spans="1:23" s="39" customFormat="1" ht="15">
      <c r="A157" s="59">
        <v>25</v>
      </c>
      <c r="B157" s="371" t="s">
        <v>131</v>
      </c>
      <c r="C157" s="60"/>
      <c r="D157" s="60"/>
      <c r="E157" s="60"/>
      <c r="F157" s="60"/>
      <c r="G157" s="60"/>
      <c r="H157" s="61"/>
      <c r="I157" s="61"/>
      <c r="J157" s="60"/>
      <c r="K157" s="60"/>
      <c r="L157" s="35">
        <f>A157</f>
        <v>25</v>
      </c>
      <c r="M157" s="36" t="str">
        <f>B157</f>
        <v>Miejski Ośrodek Kultury</v>
      </c>
      <c r="N157" s="36"/>
      <c r="O157" s="36"/>
      <c r="P157" s="37"/>
      <c r="Q157" s="36"/>
      <c r="R157" s="36"/>
      <c r="S157" s="36"/>
      <c r="T157" s="36"/>
      <c r="U157" s="36"/>
      <c r="V157" s="36"/>
      <c r="W157" s="38"/>
    </row>
    <row r="158" spans="1:23" s="48" customFormat="1" ht="39">
      <c r="A158" s="16">
        <v>1</v>
      </c>
      <c r="B158" s="379" t="s">
        <v>530</v>
      </c>
      <c r="C158" s="16" t="s">
        <v>201</v>
      </c>
      <c r="D158" s="16" t="s">
        <v>186</v>
      </c>
      <c r="E158" s="16" t="s">
        <v>10</v>
      </c>
      <c r="F158" s="16" t="s">
        <v>10</v>
      </c>
      <c r="G158" s="16">
        <v>1977</v>
      </c>
      <c r="H158" s="105">
        <v>1612922</v>
      </c>
      <c r="I158" s="73" t="s">
        <v>510</v>
      </c>
      <c r="J158" s="47" t="s">
        <v>531</v>
      </c>
      <c r="K158" s="16" t="s">
        <v>532</v>
      </c>
      <c r="L158" s="43">
        <f aca="true" t="shared" si="2" ref="L158:L165">A158</f>
        <v>1</v>
      </c>
      <c r="M158" s="44" t="s">
        <v>533</v>
      </c>
      <c r="N158" s="75" t="s">
        <v>534</v>
      </c>
      <c r="O158" s="44" t="s">
        <v>535</v>
      </c>
      <c r="P158" s="16"/>
      <c r="Q158" s="44"/>
      <c r="R158" s="75" t="s">
        <v>210</v>
      </c>
      <c r="S158" s="75" t="s">
        <v>315</v>
      </c>
      <c r="T158" s="75" t="s">
        <v>315</v>
      </c>
      <c r="U158" s="75" t="s">
        <v>210</v>
      </c>
      <c r="V158" s="75" t="s">
        <v>349</v>
      </c>
      <c r="W158" s="76" t="s">
        <v>349</v>
      </c>
    </row>
    <row r="159" spans="1:23" s="48" customFormat="1" ht="33.75" customHeight="1">
      <c r="A159" s="16">
        <v>2</v>
      </c>
      <c r="B159" s="269" t="s">
        <v>536</v>
      </c>
      <c r="C159" s="16" t="s">
        <v>537</v>
      </c>
      <c r="D159" s="16" t="s">
        <v>186</v>
      </c>
      <c r="E159" s="16" t="s">
        <v>10</v>
      </c>
      <c r="F159" s="16" t="s">
        <v>538</v>
      </c>
      <c r="G159" s="16">
        <v>1977</v>
      </c>
      <c r="H159" s="105">
        <v>301260</v>
      </c>
      <c r="I159" s="73" t="s">
        <v>510</v>
      </c>
      <c r="J159" s="47" t="s">
        <v>539</v>
      </c>
      <c r="K159" s="16" t="s">
        <v>532</v>
      </c>
      <c r="L159" s="43">
        <f t="shared" si="2"/>
        <v>2</v>
      </c>
      <c r="M159" s="75" t="s">
        <v>540</v>
      </c>
      <c r="N159" s="75" t="s">
        <v>541</v>
      </c>
      <c r="O159" s="75" t="s">
        <v>541</v>
      </c>
      <c r="P159" s="53"/>
      <c r="Q159" s="75"/>
      <c r="R159" s="75" t="s">
        <v>541</v>
      </c>
      <c r="S159" s="75" t="s">
        <v>541</v>
      </c>
      <c r="T159" s="75" t="s">
        <v>541</v>
      </c>
      <c r="U159" s="75" t="s">
        <v>541</v>
      </c>
      <c r="V159" s="75" t="s">
        <v>541</v>
      </c>
      <c r="W159" s="76" t="s">
        <v>541</v>
      </c>
    </row>
    <row r="160" spans="1:23" s="48" customFormat="1" ht="32.25" customHeight="1">
      <c r="A160" s="16">
        <v>3</v>
      </c>
      <c r="B160" s="269" t="s">
        <v>542</v>
      </c>
      <c r="C160" s="16" t="s">
        <v>543</v>
      </c>
      <c r="D160" s="16" t="s">
        <v>186</v>
      </c>
      <c r="E160" s="16" t="s">
        <v>10</v>
      </c>
      <c r="F160" s="16" t="s">
        <v>10</v>
      </c>
      <c r="G160" s="16">
        <v>1982</v>
      </c>
      <c r="H160" s="105">
        <v>30682</v>
      </c>
      <c r="I160" s="73" t="s">
        <v>510</v>
      </c>
      <c r="J160" s="47" t="s">
        <v>544</v>
      </c>
      <c r="K160" s="16" t="s">
        <v>545</v>
      </c>
      <c r="L160" s="43">
        <f t="shared" si="2"/>
        <v>3</v>
      </c>
      <c r="M160" s="75" t="s">
        <v>546</v>
      </c>
      <c r="N160" s="75" t="s">
        <v>266</v>
      </c>
      <c r="O160" s="75" t="s">
        <v>547</v>
      </c>
      <c r="P160" s="53"/>
      <c r="Q160" s="75"/>
      <c r="R160" s="75" t="s">
        <v>210</v>
      </c>
      <c r="S160" s="75" t="s">
        <v>315</v>
      </c>
      <c r="T160" s="75" t="s">
        <v>220</v>
      </c>
      <c r="U160" s="75" t="s">
        <v>315</v>
      </c>
      <c r="V160" s="75" t="s">
        <v>266</v>
      </c>
      <c r="W160" s="76" t="s">
        <v>349</v>
      </c>
    </row>
    <row r="161" spans="1:23" s="48" customFormat="1" ht="29.25" customHeight="1">
      <c r="A161" s="16">
        <v>4</v>
      </c>
      <c r="B161" s="269" t="s">
        <v>548</v>
      </c>
      <c r="C161" s="16" t="s">
        <v>543</v>
      </c>
      <c r="D161" s="16" t="s">
        <v>186</v>
      </c>
      <c r="E161" s="16" t="s">
        <v>10</v>
      </c>
      <c r="F161" s="16" t="s">
        <v>10</v>
      </c>
      <c r="G161" s="16">
        <v>1982</v>
      </c>
      <c r="H161" s="105">
        <v>87822</v>
      </c>
      <c r="I161" s="73" t="s">
        <v>510</v>
      </c>
      <c r="J161" s="47"/>
      <c r="K161" s="16" t="s">
        <v>545</v>
      </c>
      <c r="L161" s="43">
        <f t="shared" si="2"/>
        <v>4</v>
      </c>
      <c r="M161" s="75"/>
      <c r="N161" s="75"/>
      <c r="O161" s="75"/>
      <c r="P161" s="53"/>
      <c r="Q161" s="75"/>
      <c r="R161" s="75"/>
      <c r="S161" s="75"/>
      <c r="T161" s="75"/>
      <c r="U161" s="75"/>
      <c r="V161" s="75"/>
      <c r="W161" s="76"/>
    </row>
    <row r="162" spans="1:23" s="48" customFormat="1" ht="35.25" customHeight="1">
      <c r="A162" s="16">
        <v>5</v>
      </c>
      <c r="B162" s="264" t="s">
        <v>549</v>
      </c>
      <c r="C162" s="107" t="s">
        <v>201</v>
      </c>
      <c r="D162" s="107" t="s">
        <v>186</v>
      </c>
      <c r="E162" s="107" t="s">
        <v>10</v>
      </c>
      <c r="F162" s="261" t="s">
        <v>186</v>
      </c>
      <c r="G162" s="262">
        <v>1912</v>
      </c>
      <c r="H162" s="262" t="s">
        <v>1279</v>
      </c>
      <c r="I162" s="279"/>
      <c r="J162" s="108" t="s">
        <v>550</v>
      </c>
      <c r="K162" s="108" t="s">
        <v>551</v>
      </c>
      <c r="L162" s="43">
        <f t="shared" si="2"/>
        <v>5</v>
      </c>
      <c r="M162" s="263"/>
      <c r="N162" s="263"/>
      <c r="O162" s="263"/>
      <c r="P162" s="262"/>
      <c r="Q162" s="263"/>
      <c r="R162" s="263"/>
      <c r="S162" s="263"/>
      <c r="T162" s="263"/>
      <c r="U162" s="263"/>
      <c r="V162" s="263"/>
      <c r="W162" s="344"/>
    </row>
    <row r="163" spans="1:23" s="48" customFormat="1" ht="33.75" customHeight="1">
      <c r="A163" s="16">
        <v>6</v>
      </c>
      <c r="B163" s="264" t="s">
        <v>552</v>
      </c>
      <c r="C163" s="107" t="s">
        <v>201</v>
      </c>
      <c r="D163" s="107" t="s">
        <v>186</v>
      </c>
      <c r="E163" s="107" t="s">
        <v>10</v>
      </c>
      <c r="F163" s="261" t="s">
        <v>10</v>
      </c>
      <c r="G163" s="262" t="s">
        <v>1040</v>
      </c>
      <c r="H163" s="262" t="s">
        <v>1279</v>
      </c>
      <c r="I163" s="279"/>
      <c r="J163" s="109" t="s">
        <v>550</v>
      </c>
      <c r="K163" s="111" t="s">
        <v>215</v>
      </c>
      <c r="L163" s="43">
        <f t="shared" si="2"/>
        <v>6</v>
      </c>
      <c r="M163" s="263"/>
      <c r="N163" s="263"/>
      <c r="O163" s="263"/>
      <c r="P163" s="262"/>
      <c r="Q163" s="263"/>
      <c r="R163" s="263"/>
      <c r="S163" s="263"/>
      <c r="T163" s="263"/>
      <c r="U163" s="263"/>
      <c r="V163" s="263"/>
      <c r="W163" s="344"/>
    </row>
    <row r="164" spans="1:23" s="48" customFormat="1" ht="26.25">
      <c r="A164" s="16">
        <v>7</v>
      </c>
      <c r="B164" s="264" t="s">
        <v>221</v>
      </c>
      <c r="C164" s="110" t="s">
        <v>201</v>
      </c>
      <c r="D164" s="107" t="s">
        <v>186</v>
      </c>
      <c r="E164" s="107" t="s">
        <v>10</v>
      </c>
      <c r="F164" s="261" t="s">
        <v>10</v>
      </c>
      <c r="G164" s="16">
        <v>2003</v>
      </c>
      <c r="H164" s="262" t="s">
        <v>1279</v>
      </c>
      <c r="I164" s="279"/>
      <c r="J164" s="109" t="s">
        <v>553</v>
      </c>
      <c r="K164" s="111" t="s">
        <v>554</v>
      </c>
      <c r="L164" s="43">
        <f t="shared" si="2"/>
        <v>7</v>
      </c>
      <c r="M164" s="263"/>
      <c r="N164" s="263"/>
      <c r="O164" s="263"/>
      <c r="P164" s="262"/>
      <c r="Q164" s="263"/>
      <c r="R164" s="263"/>
      <c r="S164" s="263"/>
      <c r="T164" s="263"/>
      <c r="U164" s="263"/>
      <c r="V164" s="263"/>
      <c r="W164" s="344"/>
    </row>
    <row r="165" spans="1:23" s="48" customFormat="1" ht="32.25" customHeight="1">
      <c r="A165" s="16">
        <v>8</v>
      </c>
      <c r="B165" s="264" t="s">
        <v>555</v>
      </c>
      <c r="C165" s="110" t="s">
        <v>201</v>
      </c>
      <c r="D165" s="107" t="s">
        <v>186</v>
      </c>
      <c r="E165" s="107" t="s">
        <v>10</v>
      </c>
      <c r="F165" s="261" t="s">
        <v>10</v>
      </c>
      <c r="G165" s="16">
        <v>1960</v>
      </c>
      <c r="H165" s="262" t="s">
        <v>1280</v>
      </c>
      <c r="I165" s="279"/>
      <c r="J165" s="109" t="s">
        <v>550</v>
      </c>
      <c r="K165" s="111" t="s">
        <v>556</v>
      </c>
      <c r="L165" s="43">
        <f t="shared" si="2"/>
        <v>8</v>
      </c>
      <c r="M165" s="263"/>
      <c r="N165" s="263"/>
      <c r="O165" s="263"/>
      <c r="P165" s="262"/>
      <c r="Q165" s="263"/>
      <c r="R165" s="263"/>
      <c r="S165" s="263"/>
      <c r="T165" s="263"/>
      <c r="U165" s="263"/>
      <c r="V165" s="263"/>
      <c r="W165" s="344"/>
    </row>
    <row r="166" spans="1:23" ht="12.75" customHeight="1">
      <c r="A166" s="442" t="s">
        <v>296</v>
      </c>
      <c r="B166" s="443"/>
      <c r="C166" s="443"/>
      <c r="D166" s="443"/>
      <c r="E166" s="443"/>
      <c r="F166" s="443"/>
      <c r="G166" s="444"/>
      <c r="H166" s="64">
        <f>SUM(H158:H165)</f>
        <v>2032686</v>
      </c>
      <c r="I166" s="112"/>
      <c r="J166" s="113"/>
      <c r="K166" s="114"/>
      <c r="M166" s="56"/>
      <c r="N166" s="69"/>
      <c r="O166" s="69"/>
      <c r="P166" s="70"/>
      <c r="Q166" s="69"/>
      <c r="R166" s="56"/>
      <c r="S166" s="56"/>
      <c r="T166" s="56"/>
      <c r="U166" s="56"/>
      <c r="V166" s="56"/>
      <c r="W166" s="58"/>
    </row>
    <row r="167" spans="1:23" s="39" customFormat="1" ht="15">
      <c r="A167" s="98">
        <v>26</v>
      </c>
      <c r="B167" s="382" t="s">
        <v>557</v>
      </c>
      <c r="C167" s="61"/>
      <c r="D167" s="61"/>
      <c r="E167" s="61"/>
      <c r="F167" s="61"/>
      <c r="G167" s="61"/>
      <c r="H167" s="61"/>
      <c r="I167" s="61"/>
      <c r="J167" s="61"/>
      <c r="K167" s="61"/>
      <c r="L167" s="35">
        <f>A167</f>
        <v>26</v>
      </c>
      <c r="M167" s="36" t="str">
        <f>B167</f>
        <v>Muzeum Regionalne </v>
      </c>
      <c r="N167" s="36"/>
      <c r="O167" s="36"/>
      <c r="P167" s="37"/>
      <c r="Q167" s="36"/>
      <c r="R167" s="36"/>
      <c r="S167" s="36"/>
      <c r="T167" s="36"/>
      <c r="U167" s="36"/>
      <c r="V167" s="36"/>
      <c r="W167" s="38"/>
    </row>
    <row r="168" spans="1:23" s="48" customFormat="1" ht="198">
      <c r="A168" s="16">
        <v>1</v>
      </c>
      <c r="B168" s="269" t="s">
        <v>558</v>
      </c>
      <c r="C168" s="16" t="s">
        <v>559</v>
      </c>
      <c r="D168" s="16" t="s">
        <v>231</v>
      </c>
      <c r="E168" s="100" t="s">
        <v>232</v>
      </c>
      <c r="F168" s="16" t="s">
        <v>560</v>
      </c>
      <c r="G168" s="16">
        <v>1907</v>
      </c>
      <c r="H168" s="74">
        <v>117617</v>
      </c>
      <c r="I168" s="73" t="s">
        <v>561</v>
      </c>
      <c r="J168" s="63" t="s">
        <v>562</v>
      </c>
      <c r="K168" s="403" t="s">
        <v>563</v>
      </c>
      <c r="L168" s="43">
        <f>A168</f>
        <v>1</v>
      </c>
      <c r="M168" s="16" t="s">
        <v>564</v>
      </c>
      <c r="N168" s="16" t="s">
        <v>440</v>
      </c>
      <c r="O168" s="16" t="s">
        <v>565</v>
      </c>
      <c r="P168" s="16" t="s">
        <v>566</v>
      </c>
      <c r="Q168" s="16" t="s">
        <v>567</v>
      </c>
      <c r="R168" s="16" t="s">
        <v>240</v>
      </c>
      <c r="S168" s="16" t="s">
        <v>240</v>
      </c>
      <c r="T168" s="16" t="s">
        <v>196</v>
      </c>
      <c r="U168" s="16" t="s">
        <v>240</v>
      </c>
      <c r="V168" s="16" t="s">
        <v>27</v>
      </c>
      <c r="W168" s="13" t="s">
        <v>196</v>
      </c>
    </row>
    <row r="169" spans="1:23" s="48" customFormat="1" ht="132">
      <c r="A169" s="16">
        <v>2</v>
      </c>
      <c r="B169" s="269" t="s">
        <v>568</v>
      </c>
      <c r="C169" s="16" t="s">
        <v>569</v>
      </c>
      <c r="D169" s="16" t="s">
        <v>231</v>
      </c>
      <c r="E169" s="100" t="s">
        <v>232</v>
      </c>
      <c r="F169" s="16" t="s">
        <v>560</v>
      </c>
      <c r="G169" s="16">
        <v>1907</v>
      </c>
      <c r="H169" s="74">
        <v>30294</v>
      </c>
      <c r="I169" s="73" t="s">
        <v>561</v>
      </c>
      <c r="J169" s="93" t="s">
        <v>570</v>
      </c>
      <c r="K169" s="416"/>
      <c r="L169" s="43">
        <f>A169</f>
        <v>2</v>
      </c>
      <c r="M169" s="16" t="s">
        <v>564</v>
      </c>
      <c r="N169" s="16" t="s">
        <v>440</v>
      </c>
      <c r="O169" s="16" t="s">
        <v>565</v>
      </c>
      <c r="P169" s="16" t="s">
        <v>566</v>
      </c>
      <c r="Q169" s="16" t="s">
        <v>571</v>
      </c>
      <c r="R169" s="16" t="s">
        <v>240</v>
      </c>
      <c r="S169" s="16" t="s">
        <v>240</v>
      </c>
      <c r="T169" s="16" t="s">
        <v>196</v>
      </c>
      <c r="U169" s="16" t="s">
        <v>240</v>
      </c>
      <c r="V169" s="16" t="s">
        <v>27</v>
      </c>
      <c r="W169" s="13" t="s">
        <v>196</v>
      </c>
    </row>
    <row r="170" spans="1:23" s="48" customFormat="1" ht="118.5">
      <c r="A170" s="16">
        <v>3</v>
      </c>
      <c r="B170" s="269" t="s">
        <v>572</v>
      </c>
      <c r="C170" s="16" t="s">
        <v>573</v>
      </c>
      <c r="D170" s="16" t="s">
        <v>231</v>
      </c>
      <c r="E170" s="100" t="s">
        <v>232</v>
      </c>
      <c r="F170" s="16" t="s">
        <v>560</v>
      </c>
      <c r="G170" s="16">
        <v>1907</v>
      </c>
      <c r="H170" s="74">
        <v>11487</v>
      </c>
      <c r="I170" s="73" t="s">
        <v>561</v>
      </c>
      <c r="J170" s="93" t="s">
        <v>574</v>
      </c>
      <c r="K170" s="404"/>
      <c r="L170" s="43">
        <f>A170</f>
        <v>3</v>
      </c>
      <c r="M170" s="16" t="s">
        <v>564</v>
      </c>
      <c r="N170" s="16" t="s">
        <v>440</v>
      </c>
      <c r="O170" s="16" t="s">
        <v>565</v>
      </c>
      <c r="P170" s="16" t="s">
        <v>566</v>
      </c>
      <c r="Q170" s="16" t="s">
        <v>571</v>
      </c>
      <c r="R170" s="16" t="s">
        <v>240</v>
      </c>
      <c r="S170" s="16" t="s">
        <v>240</v>
      </c>
      <c r="T170" s="16" t="s">
        <v>196</v>
      </c>
      <c r="U170" s="16" t="s">
        <v>240</v>
      </c>
      <c r="V170" s="16" t="s">
        <v>27</v>
      </c>
      <c r="W170" s="13" t="s">
        <v>196</v>
      </c>
    </row>
    <row r="171" spans="1:23" ht="12.75" customHeight="1">
      <c r="A171" s="451" t="s">
        <v>296</v>
      </c>
      <c r="B171" s="452"/>
      <c r="C171" s="452"/>
      <c r="D171" s="453"/>
      <c r="E171" s="112"/>
      <c r="F171" s="9"/>
      <c r="G171" s="9"/>
      <c r="H171" s="64">
        <f>SUM(H168:H170)</f>
        <v>159398</v>
      </c>
      <c r="I171" s="9"/>
      <c r="J171" s="113"/>
      <c r="K171" s="114"/>
      <c r="M171" s="56"/>
      <c r="N171" s="56"/>
      <c r="O171" s="56"/>
      <c r="P171" s="57"/>
      <c r="Q171" s="56"/>
      <c r="R171" s="56"/>
      <c r="S171" s="56"/>
      <c r="T171" s="56"/>
      <c r="U171" s="56"/>
      <c r="V171" s="56"/>
      <c r="W171" s="58"/>
    </row>
    <row r="172" spans="1:23" s="39" customFormat="1" ht="15.75" customHeight="1">
      <c r="A172" s="98">
        <v>27</v>
      </c>
      <c r="B172" s="408" t="s">
        <v>575</v>
      </c>
      <c r="C172" s="409"/>
      <c r="D172" s="409"/>
      <c r="E172" s="409"/>
      <c r="F172" s="409"/>
      <c r="G172" s="410"/>
      <c r="H172" s="61"/>
      <c r="I172" s="61"/>
      <c r="J172" s="60"/>
      <c r="K172" s="60"/>
      <c r="L172" s="35">
        <f>A172</f>
        <v>27</v>
      </c>
      <c r="M172" s="36" t="str">
        <f>B172</f>
        <v>Miejska i Powiatowa Biblioteka Publiczna w Dębicy</v>
      </c>
      <c r="N172" s="36"/>
      <c r="O172" s="36"/>
      <c r="P172" s="37"/>
      <c r="Q172" s="36"/>
      <c r="R172" s="36"/>
      <c r="S172" s="36"/>
      <c r="T172" s="36"/>
      <c r="U172" s="36"/>
      <c r="V172" s="36"/>
      <c r="W172" s="38"/>
    </row>
    <row r="173" spans="1:23" s="48" customFormat="1" ht="26.25">
      <c r="A173" s="16">
        <v>1</v>
      </c>
      <c r="B173" s="269" t="s">
        <v>576</v>
      </c>
      <c r="C173" s="16" t="s">
        <v>577</v>
      </c>
      <c r="D173" s="16" t="s">
        <v>186</v>
      </c>
      <c r="E173" s="16" t="s">
        <v>10</v>
      </c>
      <c r="F173" s="16" t="s">
        <v>10</v>
      </c>
      <c r="G173" s="16" t="s">
        <v>578</v>
      </c>
      <c r="H173" s="41">
        <v>1735000</v>
      </c>
      <c r="I173" s="16" t="s">
        <v>300</v>
      </c>
      <c r="J173" s="42" t="s">
        <v>579</v>
      </c>
      <c r="K173" s="14" t="s">
        <v>580</v>
      </c>
      <c r="L173" s="43">
        <f>A173</f>
        <v>1</v>
      </c>
      <c r="M173" s="16" t="s">
        <v>336</v>
      </c>
      <c r="N173" s="44" t="s">
        <v>581</v>
      </c>
      <c r="O173" s="44" t="s">
        <v>582</v>
      </c>
      <c r="P173" s="16" t="s">
        <v>583</v>
      </c>
      <c r="Q173" s="44" t="s">
        <v>584</v>
      </c>
      <c r="R173" s="16" t="s">
        <v>427</v>
      </c>
      <c r="S173" s="16" t="s">
        <v>240</v>
      </c>
      <c r="T173" s="16" t="s">
        <v>240</v>
      </c>
      <c r="U173" s="16" t="s">
        <v>240</v>
      </c>
      <c r="V173" s="16" t="s">
        <v>27</v>
      </c>
      <c r="W173" s="13" t="s">
        <v>240</v>
      </c>
    </row>
    <row r="174" spans="1:23" ht="12.75" customHeight="1">
      <c r="A174" s="399" t="s">
        <v>296</v>
      </c>
      <c r="B174" s="420"/>
      <c r="C174" s="420"/>
      <c r="D174" s="420"/>
      <c r="E174" s="420"/>
      <c r="F174" s="420"/>
      <c r="G174" s="421"/>
      <c r="H174" s="64">
        <f>SUM(H173)</f>
        <v>1735000</v>
      </c>
      <c r="I174" s="9"/>
      <c r="J174" s="16"/>
      <c r="K174" s="42"/>
      <c r="M174" s="56"/>
      <c r="N174" s="56"/>
      <c r="O174" s="69"/>
      <c r="P174" s="70"/>
      <c r="Q174" s="69"/>
      <c r="R174" s="69"/>
      <c r="S174" s="69"/>
      <c r="T174" s="69"/>
      <c r="U174" s="69"/>
      <c r="V174" s="56"/>
      <c r="W174" s="58"/>
    </row>
    <row r="175" spans="1:23" s="39" customFormat="1" ht="15">
      <c r="A175" s="98">
        <v>28</v>
      </c>
      <c r="B175" s="382" t="s">
        <v>149</v>
      </c>
      <c r="C175" s="61"/>
      <c r="D175" s="61"/>
      <c r="E175" s="61"/>
      <c r="F175" s="61"/>
      <c r="G175" s="61"/>
      <c r="H175" s="61"/>
      <c r="I175" s="61"/>
      <c r="J175" s="61"/>
      <c r="K175" s="61"/>
      <c r="L175" s="35">
        <f>A175</f>
        <v>28</v>
      </c>
      <c r="M175" s="36" t="str">
        <f>B175</f>
        <v>Żłobek Miejski</v>
      </c>
      <c r="N175" s="36"/>
      <c r="O175" s="36"/>
      <c r="P175" s="37"/>
      <c r="Q175" s="36"/>
      <c r="R175" s="36"/>
      <c r="S175" s="36"/>
      <c r="T175" s="36"/>
      <c r="U175" s="36"/>
      <c r="V175" s="36"/>
      <c r="W175" s="38"/>
    </row>
    <row r="176" spans="1:23" s="48" customFormat="1" ht="158.25">
      <c r="A176" s="16">
        <v>1</v>
      </c>
      <c r="B176" s="269" t="s">
        <v>585</v>
      </c>
      <c r="C176" s="9"/>
      <c r="D176" s="44" t="s">
        <v>294</v>
      </c>
      <c r="E176" s="44" t="s">
        <v>295</v>
      </c>
      <c r="F176" s="44" t="s">
        <v>295</v>
      </c>
      <c r="G176" s="16">
        <v>1978</v>
      </c>
      <c r="H176" s="275">
        <v>1824071.1</v>
      </c>
      <c r="I176" s="16" t="s">
        <v>167</v>
      </c>
      <c r="J176" s="47" t="s">
        <v>586</v>
      </c>
      <c r="K176" s="16" t="s">
        <v>587</v>
      </c>
      <c r="L176" s="43">
        <f>A176</f>
        <v>1</v>
      </c>
      <c r="M176" s="16" t="s">
        <v>336</v>
      </c>
      <c r="N176" s="16" t="s">
        <v>588</v>
      </c>
      <c r="O176" s="16" t="s">
        <v>589</v>
      </c>
      <c r="P176" s="16" t="s">
        <v>590</v>
      </c>
      <c r="Q176" s="16"/>
      <c r="R176" s="16" t="s">
        <v>196</v>
      </c>
      <c r="S176" s="16" t="s">
        <v>465</v>
      </c>
      <c r="T176" s="16" t="s">
        <v>196</v>
      </c>
      <c r="U176" s="16" t="s">
        <v>465</v>
      </c>
      <c r="V176" s="16" t="s">
        <v>196</v>
      </c>
      <c r="W176" s="13" t="s">
        <v>591</v>
      </c>
    </row>
    <row r="177" spans="1:23" s="72" customFormat="1" ht="26.25">
      <c r="A177" s="16">
        <v>2</v>
      </c>
      <c r="B177" s="269" t="s">
        <v>282</v>
      </c>
      <c r="C177" s="16"/>
      <c r="D177" s="16"/>
      <c r="E177" s="16"/>
      <c r="F177" s="16"/>
      <c r="G177" s="16"/>
      <c r="H177" s="41">
        <v>6430.91</v>
      </c>
      <c r="I177" s="16" t="s">
        <v>167</v>
      </c>
      <c r="J177" s="47"/>
      <c r="K177" s="16" t="s">
        <v>592</v>
      </c>
      <c r="L177" s="43">
        <f>A177</f>
        <v>2</v>
      </c>
      <c r="M177" s="75"/>
      <c r="N177" s="75"/>
      <c r="O177" s="75"/>
      <c r="P177" s="53"/>
      <c r="Q177" s="75"/>
      <c r="R177" s="75"/>
      <c r="S177" s="75"/>
      <c r="T177" s="75"/>
      <c r="U177" s="75"/>
      <c r="V177" s="75"/>
      <c r="W177" s="76"/>
    </row>
    <row r="178" spans="1:23" ht="12.75" customHeight="1">
      <c r="A178" s="399" t="s">
        <v>296</v>
      </c>
      <c r="B178" s="420"/>
      <c r="C178" s="420"/>
      <c r="D178" s="420"/>
      <c r="E178" s="420"/>
      <c r="F178" s="420"/>
      <c r="G178" s="421"/>
      <c r="H178" s="64">
        <f>SUM(H176:H177)</f>
        <v>1830502.01</v>
      </c>
      <c r="I178" s="9"/>
      <c r="J178" s="16"/>
      <c r="K178" s="42"/>
      <c r="L178" s="57"/>
      <c r="M178" s="56"/>
      <c r="N178" s="56"/>
      <c r="O178" s="56"/>
      <c r="P178" s="57"/>
      <c r="Q178" s="56"/>
      <c r="R178" s="56"/>
      <c r="S178" s="56"/>
      <c r="T178" s="56"/>
      <c r="U178" s="56"/>
      <c r="V178" s="56"/>
      <c r="W178" s="58"/>
    </row>
    <row r="179" spans="1:23" s="39" customFormat="1" ht="15.75" customHeight="1">
      <c r="A179" s="98">
        <v>29</v>
      </c>
      <c r="B179" s="408" t="s">
        <v>154</v>
      </c>
      <c r="C179" s="409"/>
      <c r="D179" s="409"/>
      <c r="E179" s="409"/>
      <c r="F179" s="409"/>
      <c r="G179" s="409"/>
      <c r="H179" s="409"/>
      <c r="I179" s="409"/>
      <c r="J179" s="409"/>
      <c r="K179" s="410"/>
      <c r="L179" s="37">
        <v>29</v>
      </c>
      <c r="M179" s="36" t="s">
        <v>154</v>
      </c>
      <c r="N179" s="36"/>
      <c r="O179" s="36"/>
      <c r="P179" s="37"/>
      <c r="Q179" s="36"/>
      <c r="R179" s="36"/>
      <c r="S179" s="36"/>
      <c r="T179" s="36"/>
      <c r="U179" s="36"/>
      <c r="V179" s="36"/>
      <c r="W179" s="36"/>
    </row>
    <row r="180" spans="1:23" s="115" customFormat="1" ht="105">
      <c r="A180" s="16">
        <v>1</v>
      </c>
      <c r="B180" s="269" t="s">
        <v>593</v>
      </c>
      <c r="C180" s="16" t="s">
        <v>594</v>
      </c>
      <c r="D180" s="16" t="s">
        <v>186</v>
      </c>
      <c r="E180" s="16" t="s">
        <v>10</v>
      </c>
      <c r="F180" s="16" t="s">
        <v>10</v>
      </c>
      <c r="G180" s="16" t="s">
        <v>595</v>
      </c>
      <c r="H180" s="343">
        <v>1391000</v>
      </c>
      <c r="I180" s="16" t="s">
        <v>300</v>
      </c>
      <c r="J180" s="16" t="s">
        <v>596</v>
      </c>
      <c r="K180" s="42" t="s">
        <v>1268</v>
      </c>
      <c r="L180" s="10">
        <v>1</v>
      </c>
      <c r="M180" s="16" t="s">
        <v>597</v>
      </c>
      <c r="N180" s="16"/>
      <c r="O180" s="16" t="s">
        <v>598</v>
      </c>
      <c r="P180" s="16" t="s">
        <v>599</v>
      </c>
      <c r="Q180" s="16" t="s">
        <v>600</v>
      </c>
      <c r="R180" s="16" t="s">
        <v>601</v>
      </c>
      <c r="S180" s="16" t="s">
        <v>196</v>
      </c>
      <c r="T180" s="16" t="s">
        <v>196</v>
      </c>
      <c r="U180" s="16" t="s">
        <v>602</v>
      </c>
      <c r="V180" s="16" t="s">
        <v>220</v>
      </c>
      <c r="W180" s="16" t="s">
        <v>220</v>
      </c>
    </row>
    <row r="181" spans="1:23" ht="12.75" customHeight="1">
      <c r="A181" s="399" t="s">
        <v>296</v>
      </c>
      <c r="B181" s="420"/>
      <c r="C181" s="420"/>
      <c r="D181" s="420"/>
      <c r="E181" s="420"/>
      <c r="F181" s="420"/>
      <c r="G181" s="421"/>
      <c r="H181" s="64">
        <f>SUM(H180:H180)</f>
        <v>1391000</v>
      </c>
      <c r="I181" s="9"/>
      <c r="J181" s="16"/>
      <c r="K181" s="42"/>
      <c r="L181" s="57"/>
      <c r="M181" s="56"/>
      <c r="N181" s="56"/>
      <c r="O181" s="56"/>
      <c r="P181" s="57"/>
      <c r="Q181" s="56"/>
      <c r="R181" s="56"/>
      <c r="S181" s="56"/>
      <c r="T181" s="56"/>
      <c r="U181" s="56"/>
      <c r="V181" s="56"/>
      <c r="W181" s="58"/>
    </row>
    <row r="182" spans="1:11" ht="13.5" thickBot="1">
      <c r="A182" s="116"/>
      <c r="B182" s="383"/>
      <c r="C182" s="117"/>
      <c r="D182" s="117"/>
      <c r="E182" s="117"/>
      <c r="F182" s="117"/>
      <c r="G182" s="117"/>
      <c r="H182" s="281"/>
      <c r="I182" s="117"/>
      <c r="J182" s="102"/>
      <c r="K182" s="118"/>
    </row>
    <row r="183" spans="1:11" ht="13.5" thickBot="1">
      <c r="A183" s="82"/>
      <c r="B183" s="384"/>
      <c r="C183" s="102"/>
      <c r="D183" s="102"/>
      <c r="E183" s="102"/>
      <c r="F183" s="102"/>
      <c r="G183" s="282" t="s">
        <v>296</v>
      </c>
      <c r="H183" s="280">
        <f>SUM(H33,H36,H39,H43,H46,H49,H53,H57,H60,H64,H69,H73,H76,H82,H86,H89,H93,H96,H102,H105,H108,H111,H114,H156,H166,H171,H174,H178,H181)</f>
        <v>152715944.39</v>
      </c>
      <c r="I183" s="119"/>
      <c r="J183" s="119"/>
      <c r="K183" s="102"/>
    </row>
    <row r="186" ht="12.75">
      <c r="A186" s="120" t="s">
        <v>603</v>
      </c>
    </row>
  </sheetData>
  <sheetProtection selectLockedCells="1" selectUnlockedCells="1"/>
  <mergeCells count="85">
    <mergeCell ref="A181:G181"/>
    <mergeCell ref="A156:G156"/>
    <mergeCell ref="J156:K156"/>
    <mergeCell ref="A166:G166"/>
    <mergeCell ref="K168:K170"/>
    <mergeCell ref="B172:G172"/>
    <mergeCell ref="A174:G174"/>
    <mergeCell ref="A178:G178"/>
    <mergeCell ref="A171:D171"/>
    <mergeCell ref="A46:G46"/>
    <mergeCell ref="J115:K115"/>
    <mergeCell ref="K71:K72"/>
    <mergeCell ref="A36:G36"/>
    <mergeCell ref="B179:K179"/>
    <mergeCell ref="H116:H118"/>
    <mergeCell ref="I116:I118"/>
    <mergeCell ref="A111:G111"/>
    <mergeCell ref="B70:D70"/>
    <mergeCell ref="A73:G73"/>
    <mergeCell ref="B74:G74"/>
    <mergeCell ref="A76:G76"/>
    <mergeCell ref="B77:F77"/>
    <mergeCell ref="B112:G112"/>
    <mergeCell ref="B114:G114"/>
    <mergeCell ref="B115:G115"/>
    <mergeCell ref="A96:G96"/>
    <mergeCell ref="B97:G97"/>
    <mergeCell ref="B103:K103"/>
    <mergeCell ref="K98:K101"/>
    <mergeCell ref="A105:G105"/>
    <mergeCell ref="B106:G106"/>
    <mergeCell ref="A108:G108"/>
    <mergeCell ref="N98:O98"/>
    <mergeCell ref="A102:G102"/>
    <mergeCell ref="I78:I81"/>
    <mergeCell ref="K78:K81"/>
    <mergeCell ref="A82:G82"/>
    <mergeCell ref="B83:G83"/>
    <mergeCell ref="I84:I85"/>
    <mergeCell ref="K84:K85"/>
    <mergeCell ref="J91:J92"/>
    <mergeCell ref="K91:K92"/>
    <mergeCell ref="A93:G93"/>
    <mergeCell ref="B94:G94"/>
    <mergeCell ref="A86:G86"/>
    <mergeCell ref="B87:G87"/>
    <mergeCell ref="A89:G89"/>
    <mergeCell ref="B90:I90"/>
    <mergeCell ref="K66:K68"/>
    <mergeCell ref="A69:G69"/>
    <mergeCell ref="B53:G53"/>
    <mergeCell ref="B54:D54"/>
    <mergeCell ref="A57:G57"/>
    <mergeCell ref="B58:F58"/>
    <mergeCell ref="A60:G60"/>
    <mergeCell ref="B61:D61"/>
    <mergeCell ref="A64:G64"/>
    <mergeCell ref="B47:K47"/>
    <mergeCell ref="A49:G49"/>
    <mergeCell ref="B50:F50"/>
    <mergeCell ref="H51:H52"/>
    <mergeCell ref="I51:I52"/>
    <mergeCell ref="K51:K52"/>
    <mergeCell ref="A39:G39"/>
    <mergeCell ref="J41:J42"/>
    <mergeCell ref="K41:K42"/>
    <mergeCell ref="A43:G43"/>
    <mergeCell ref="B44:D44"/>
    <mergeCell ref="A33:G33"/>
    <mergeCell ref="L2:L3"/>
    <mergeCell ref="M2:O2"/>
    <mergeCell ref="P2:P3"/>
    <mergeCell ref="Q2:Q3"/>
    <mergeCell ref="J2:J3"/>
    <mergeCell ref="K2:K3"/>
    <mergeCell ref="H2:H3"/>
    <mergeCell ref="I2:I3"/>
    <mergeCell ref="R2:W2"/>
    <mergeCell ref="G2:G3"/>
    <mergeCell ref="A2:A3"/>
    <mergeCell ref="B2:B3"/>
    <mergeCell ref="C2:C3"/>
    <mergeCell ref="D2:D3"/>
    <mergeCell ref="E2:E3"/>
    <mergeCell ref="F2:F3"/>
  </mergeCells>
  <printOptions/>
  <pageMargins left="0.7874015748031497" right="0.7874015748031497" top="0.984251968503937" bottom="0.984251968503937" header="0.5118110236220472" footer="0.5118110236220472"/>
  <pageSetup fitToHeight="5" fitToWidth="1" horizontalDpi="600" verticalDpi="600" orientation="landscape" paperSize="8" scale="33" r:id="rId1"/>
  <headerFooter alignWithMargins="0">
    <oddFooter>&amp;CStrona &amp;P z &amp;N</oddFooter>
  </headerFooter>
  <rowBreaks count="1" manualBreakCount="1">
    <brk id="36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6"/>
  <sheetViews>
    <sheetView view="pageBreakPreview" zoomScale="88" zoomScaleSheetLayoutView="88" zoomScalePageLayoutView="0" workbookViewId="0" topLeftCell="A1">
      <selection activeCell="A1" sqref="A1"/>
    </sheetView>
  </sheetViews>
  <sheetFormatPr defaultColWidth="9.140625" defaultRowHeight="12.75"/>
  <cols>
    <col min="1" max="1" width="4.57421875" style="121" customWidth="1"/>
    <col min="2" max="2" width="61.140625" style="122" customWidth="1"/>
    <col min="3" max="3" width="15.421875" style="123" customWidth="1"/>
    <col min="4" max="4" width="18.421875" style="124" customWidth="1"/>
    <col min="5" max="5" width="18.8515625" style="5" customWidth="1"/>
    <col min="6" max="6" width="15.140625" style="0" customWidth="1"/>
    <col min="7" max="7" width="11.8515625" style="0" customWidth="1"/>
    <col min="8" max="8" width="12.57421875" style="0" customWidth="1"/>
    <col min="9" max="9" width="9.57421875" style="0" customWidth="1"/>
  </cols>
  <sheetData>
    <row r="1" spans="1:4" ht="12.75" customHeight="1">
      <c r="A1" s="125" t="s">
        <v>1282</v>
      </c>
      <c r="D1" s="126"/>
    </row>
    <row r="2" ht="12.75" customHeight="1"/>
    <row r="3" spans="1:5" ht="12.75" customHeight="1">
      <c r="A3" s="454" t="s">
        <v>604</v>
      </c>
      <c r="B3" s="454"/>
      <c r="C3" s="454"/>
      <c r="D3" s="454"/>
      <c r="E3" s="454"/>
    </row>
    <row r="4" spans="1:5" ht="26.25">
      <c r="A4" s="9" t="s">
        <v>605</v>
      </c>
      <c r="B4" s="9" t="s">
        <v>606</v>
      </c>
      <c r="C4" s="9" t="s">
        <v>607</v>
      </c>
      <c r="D4" s="127" t="s">
        <v>608</v>
      </c>
      <c r="E4" s="9" t="s">
        <v>609</v>
      </c>
    </row>
    <row r="5" spans="1:5" ht="12.75" customHeight="1">
      <c r="A5" s="455" t="s">
        <v>610</v>
      </c>
      <c r="B5" s="455"/>
      <c r="C5" s="455"/>
      <c r="D5" s="455"/>
      <c r="E5" s="455"/>
    </row>
    <row r="6" spans="1:5" s="129" customFormat="1" ht="12.75" customHeight="1">
      <c r="A6" s="16">
        <v>1</v>
      </c>
      <c r="B6" s="130" t="s">
        <v>614</v>
      </c>
      <c r="C6" s="131" t="s">
        <v>615</v>
      </c>
      <c r="D6" s="132">
        <v>370</v>
      </c>
      <c r="E6" s="403" t="s">
        <v>677</v>
      </c>
    </row>
    <row r="7" spans="1:5" s="129" customFormat="1" ht="12.75" customHeight="1">
      <c r="A7" s="16">
        <v>2</v>
      </c>
      <c r="B7" s="130" t="s">
        <v>616</v>
      </c>
      <c r="C7" s="131" t="s">
        <v>617</v>
      </c>
      <c r="D7" s="132">
        <v>2374.91</v>
      </c>
      <c r="E7" s="416"/>
    </row>
    <row r="8" spans="1:5" s="129" customFormat="1" ht="12.75" customHeight="1">
      <c r="A8" s="16">
        <v>3</v>
      </c>
      <c r="B8" s="130" t="s">
        <v>618</v>
      </c>
      <c r="C8" s="131" t="s">
        <v>617</v>
      </c>
      <c r="D8" s="132">
        <v>509.22</v>
      </c>
      <c r="E8" s="416"/>
    </row>
    <row r="9" spans="1:5" s="129" customFormat="1" ht="12.75" customHeight="1">
      <c r="A9" s="16">
        <v>4</v>
      </c>
      <c r="B9" s="130" t="s">
        <v>619</v>
      </c>
      <c r="C9" s="131" t="s">
        <v>620</v>
      </c>
      <c r="D9" s="132">
        <v>355</v>
      </c>
      <c r="E9" s="416"/>
    </row>
    <row r="10" spans="1:5" s="129" customFormat="1" ht="12.75" customHeight="1">
      <c r="A10" s="16">
        <v>5</v>
      </c>
      <c r="B10" s="130" t="s">
        <v>621</v>
      </c>
      <c r="C10" s="131" t="s">
        <v>622</v>
      </c>
      <c r="D10" s="132">
        <v>355</v>
      </c>
      <c r="E10" s="416"/>
    </row>
    <row r="11" spans="1:5" s="129" customFormat="1" ht="12.75" customHeight="1">
      <c r="A11" s="16">
        <v>6</v>
      </c>
      <c r="B11" s="130" t="s">
        <v>623</v>
      </c>
      <c r="C11" s="133">
        <v>40840</v>
      </c>
      <c r="D11" s="132">
        <v>2376.56</v>
      </c>
      <c r="E11" s="416"/>
    </row>
    <row r="12" spans="1:5" s="129" customFormat="1" ht="12.75" customHeight="1">
      <c r="A12" s="16">
        <v>7</v>
      </c>
      <c r="B12" s="130" t="s">
        <v>624</v>
      </c>
      <c r="C12" s="131" t="s">
        <v>625</v>
      </c>
      <c r="D12" s="132">
        <v>359.16</v>
      </c>
      <c r="E12" s="416"/>
    </row>
    <row r="13" spans="1:5" s="129" customFormat="1" ht="12.75" customHeight="1">
      <c r="A13" s="16">
        <v>8</v>
      </c>
      <c r="B13" s="130" t="s">
        <v>624</v>
      </c>
      <c r="C13" s="131" t="s">
        <v>625</v>
      </c>
      <c r="D13" s="132">
        <v>359.16</v>
      </c>
      <c r="E13" s="416"/>
    </row>
    <row r="14" spans="1:5" s="129" customFormat="1" ht="12.75" customHeight="1">
      <c r="A14" s="16">
        <v>9</v>
      </c>
      <c r="B14" s="130" t="s">
        <v>626</v>
      </c>
      <c r="C14" s="131" t="s">
        <v>627</v>
      </c>
      <c r="D14" s="132">
        <v>2159.71</v>
      </c>
      <c r="E14" s="416"/>
    </row>
    <row r="15" spans="1:5" s="129" customFormat="1" ht="12.75" customHeight="1">
      <c r="A15" s="16">
        <v>10</v>
      </c>
      <c r="B15" s="130" t="s">
        <v>626</v>
      </c>
      <c r="C15" s="131" t="s">
        <v>627</v>
      </c>
      <c r="D15" s="132">
        <v>2159.71</v>
      </c>
      <c r="E15" s="416"/>
    </row>
    <row r="16" spans="1:5" s="129" customFormat="1" ht="12.75" customHeight="1">
      <c r="A16" s="16">
        <v>11</v>
      </c>
      <c r="B16" s="130" t="s">
        <v>628</v>
      </c>
      <c r="C16" s="131" t="s">
        <v>627</v>
      </c>
      <c r="D16" s="132">
        <v>362.85</v>
      </c>
      <c r="E16" s="416"/>
    </row>
    <row r="17" spans="1:5" s="129" customFormat="1" ht="12.75" customHeight="1">
      <c r="A17" s="16">
        <v>12</v>
      </c>
      <c r="B17" s="130" t="s">
        <v>629</v>
      </c>
      <c r="C17" s="131" t="s">
        <v>627</v>
      </c>
      <c r="D17" s="132">
        <v>362.85</v>
      </c>
      <c r="E17" s="416"/>
    </row>
    <row r="18" spans="1:5" s="129" customFormat="1" ht="12.75" customHeight="1">
      <c r="A18" s="16">
        <v>13</v>
      </c>
      <c r="B18" s="130" t="s">
        <v>630</v>
      </c>
      <c r="C18" s="131" t="s">
        <v>631</v>
      </c>
      <c r="D18" s="132">
        <v>1447.15</v>
      </c>
      <c r="E18" s="416"/>
    </row>
    <row r="19" spans="1:5" s="129" customFormat="1" ht="12.75" customHeight="1">
      <c r="A19" s="16">
        <v>14</v>
      </c>
      <c r="B19" s="130" t="s">
        <v>632</v>
      </c>
      <c r="C19" s="131" t="s">
        <v>633</v>
      </c>
      <c r="D19" s="132">
        <v>284.13</v>
      </c>
      <c r="E19" s="416"/>
    </row>
    <row r="20" spans="1:5" s="121" customFormat="1" ht="12.75" customHeight="1">
      <c r="A20" s="16">
        <v>15</v>
      </c>
      <c r="B20" s="134" t="s">
        <v>634</v>
      </c>
      <c r="C20" s="135" t="s">
        <v>635</v>
      </c>
      <c r="D20" s="136">
        <v>2475</v>
      </c>
      <c r="E20" s="416"/>
    </row>
    <row r="21" spans="1:5" s="121" customFormat="1" ht="12.75" customHeight="1">
      <c r="A21" s="16">
        <v>16</v>
      </c>
      <c r="B21" s="134" t="s">
        <v>636</v>
      </c>
      <c r="C21" s="135" t="s">
        <v>637</v>
      </c>
      <c r="D21" s="137">
        <v>500</v>
      </c>
      <c r="E21" s="416"/>
    </row>
    <row r="22" spans="1:5" s="121" customFormat="1" ht="12.75" customHeight="1">
      <c r="A22" s="16">
        <v>17</v>
      </c>
      <c r="B22" s="134" t="s">
        <v>638</v>
      </c>
      <c r="C22" s="135" t="s">
        <v>637</v>
      </c>
      <c r="D22" s="137">
        <v>500</v>
      </c>
      <c r="E22" s="416"/>
    </row>
    <row r="23" spans="1:5" s="121" customFormat="1" ht="12.75" customHeight="1">
      <c r="A23" s="16">
        <v>18</v>
      </c>
      <c r="B23" s="134" t="s">
        <v>636</v>
      </c>
      <c r="C23" s="135" t="s">
        <v>637</v>
      </c>
      <c r="D23" s="137">
        <v>500</v>
      </c>
      <c r="E23" s="416"/>
    </row>
    <row r="24" spans="1:5" s="121" customFormat="1" ht="12.75" customHeight="1">
      <c r="A24" s="16">
        <v>19</v>
      </c>
      <c r="B24" s="134" t="s">
        <v>639</v>
      </c>
      <c r="C24" s="135" t="s">
        <v>633</v>
      </c>
      <c r="D24" s="137">
        <v>968.63</v>
      </c>
      <c r="E24" s="416"/>
    </row>
    <row r="25" spans="1:5" s="129" customFormat="1" ht="12.75" customHeight="1">
      <c r="A25" s="16">
        <v>20</v>
      </c>
      <c r="B25" s="130" t="s">
        <v>640</v>
      </c>
      <c r="C25" s="131" t="s">
        <v>641</v>
      </c>
      <c r="D25" s="132">
        <v>12576.75</v>
      </c>
      <c r="E25" s="416"/>
    </row>
    <row r="26" spans="1:5" s="129" customFormat="1" ht="12.75" customHeight="1">
      <c r="A26" s="16">
        <v>21</v>
      </c>
      <c r="B26" s="138" t="s">
        <v>612</v>
      </c>
      <c r="C26" s="139" t="s">
        <v>642</v>
      </c>
      <c r="D26" s="140">
        <v>856.24</v>
      </c>
      <c r="E26" s="416"/>
    </row>
    <row r="27" spans="1:5" s="129" customFormat="1" ht="12.75" customHeight="1">
      <c r="A27" s="16">
        <v>22</v>
      </c>
      <c r="B27" s="138" t="s">
        <v>612</v>
      </c>
      <c r="C27" s="139" t="s">
        <v>643</v>
      </c>
      <c r="D27" s="140">
        <v>800.92</v>
      </c>
      <c r="E27" s="416"/>
    </row>
    <row r="28" spans="1:5" s="129" customFormat="1" ht="12.75" customHeight="1">
      <c r="A28" s="16">
        <v>23</v>
      </c>
      <c r="B28" s="138" t="s">
        <v>612</v>
      </c>
      <c r="C28" s="139" t="s">
        <v>643</v>
      </c>
      <c r="D28" s="140">
        <v>800.92</v>
      </c>
      <c r="E28" s="416"/>
    </row>
    <row r="29" spans="1:5" s="129" customFormat="1" ht="12.75" customHeight="1">
      <c r="A29" s="16">
        <v>24</v>
      </c>
      <c r="B29" s="138" t="s">
        <v>612</v>
      </c>
      <c r="C29" s="139" t="s">
        <v>643</v>
      </c>
      <c r="D29" s="140">
        <v>789</v>
      </c>
      <c r="E29" s="416"/>
    </row>
    <row r="30" spans="1:5" s="129" customFormat="1" ht="12.75" customHeight="1">
      <c r="A30" s="16">
        <v>25</v>
      </c>
      <c r="B30" s="138" t="s">
        <v>611</v>
      </c>
      <c r="C30" s="139" t="s">
        <v>643</v>
      </c>
      <c r="D30" s="140">
        <v>2482.19</v>
      </c>
      <c r="E30" s="416"/>
    </row>
    <row r="31" spans="1:5" s="129" customFormat="1" ht="12.75" customHeight="1">
      <c r="A31" s="16">
        <v>26</v>
      </c>
      <c r="B31" s="138" t="s">
        <v>612</v>
      </c>
      <c r="C31" s="139" t="s">
        <v>643</v>
      </c>
      <c r="D31" s="140">
        <v>1354.2</v>
      </c>
      <c r="E31" s="416"/>
    </row>
    <row r="32" spans="1:5" s="129" customFormat="1" ht="12.75" customHeight="1">
      <c r="A32" s="16">
        <v>27</v>
      </c>
      <c r="B32" s="138" t="s">
        <v>612</v>
      </c>
      <c r="C32" s="139" t="s">
        <v>643</v>
      </c>
      <c r="D32" s="140">
        <v>1354.2</v>
      </c>
      <c r="E32" s="416"/>
    </row>
    <row r="33" spans="1:5" s="129" customFormat="1" ht="12.75" customHeight="1">
      <c r="A33" s="16">
        <v>28</v>
      </c>
      <c r="B33" s="138" t="s">
        <v>612</v>
      </c>
      <c r="C33" s="139" t="s">
        <v>643</v>
      </c>
      <c r="D33" s="140">
        <v>1354.2</v>
      </c>
      <c r="E33" s="416"/>
    </row>
    <row r="34" spans="1:5" s="129" customFormat="1" ht="12.75" customHeight="1">
      <c r="A34" s="16">
        <v>29</v>
      </c>
      <c r="B34" s="138" t="s">
        <v>612</v>
      </c>
      <c r="C34" s="139" t="s">
        <v>643</v>
      </c>
      <c r="D34" s="140">
        <v>1354.2</v>
      </c>
      <c r="E34" s="416"/>
    </row>
    <row r="35" spans="1:5" s="129" customFormat="1" ht="12.75" customHeight="1">
      <c r="A35" s="16">
        <v>30</v>
      </c>
      <c r="B35" s="138" t="s">
        <v>612</v>
      </c>
      <c r="C35" s="139" t="s">
        <v>643</v>
      </c>
      <c r="D35" s="140">
        <v>1354.2</v>
      </c>
      <c r="E35" s="416"/>
    </row>
    <row r="36" spans="1:5" s="129" customFormat="1" ht="12.75" customHeight="1">
      <c r="A36" s="16">
        <v>31</v>
      </c>
      <c r="B36" s="138" t="s">
        <v>612</v>
      </c>
      <c r="C36" s="139" t="s">
        <v>643</v>
      </c>
      <c r="D36" s="140">
        <v>1354.2</v>
      </c>
      <c r="E36" s="416"/>
    </row>
    <row r="37" spans="1:5" s="129" customFormat="1" ht="12.75" customHeight="1">
      <c r="A37" s="16">
        <v>32</v>
      </c>
      <c r="B37" s="138" t="s">
        <v>612</v>
      </c>
      <c r="C37" s="139" t="s">
        <v>643</v>
      </c>
      <c r="D37" s="140">
        <v>1354.2</v>
      </c>
      <c r="E37" s="416"/>
    </row>
    <row r="38" spans="1:5" s="129" customFormat="1" ht="12.75" customHeight="1">
      <c r="A38" s="16">
        <v>33</v>
      </c>
      <c r="B38" s="138" t="s">
        <v>612</v>
      </c>
      <c r="C38" s="139" t="s">
        <v>643</v>
      </c>
      <c r="D38" s="140">
        <v>1354.2</v>
      </c>
      <c r="E38" s="416"/>
    </row>
    <row r="39" spans="1:5" s="129" customFormat="1" ht="12.75" customHeight="1">
      <c r="A39" s="16">
        <v>34</v>
      </c>
      <c r="B39" s="138" t="s">
        <v>612</v>
      </c>
      <c r="C39" s="139" t="s">
        <v>643</v>
      </c>
      <c r="D39" s="140">
        <v>1354.2</v>
      </c>
      <c r="E39" s="416"/>
    </row>
    <row r="40" spans="1:5" s="129" customFormat="1" ht="12.75" customHeight="1">
      <c r="A40" s="16">
        <v>35</v>
      </c>
      <c r="B40" s="138" t="s">
        <v>612</v>
      </c>
      <c r="C40" s="139" t="s">
        <v>643</v>
      </c>
      <c r="D40" s="140">
        <v>1354.2</v>
      </c>
      <c r="E40" s="416"/>
    </row>
    <row r="41" spans="1:5" s="129" customFormat="1" ht="12.75" customHeight="1">
      <c r="A41" s="16">
        <v>36</v>
      </c>
      <c r="B41" s="138" t="s">
        <v>612</v>
      </c>
      <c r="C41" s="139" t="s">
        <v>643</v>
      </c>
      <c r="D41" s="140">
        <v>600</v>
      </c>
      <c r="E41" s="416"/>
    </row>
    <row r="42" spans="1:5" s="129" customFormat="1" ht="12.75" customHeight="1">
      <c r="A42" s="16">
        <v>37</v>
      </c>
      <c r="B42" s="138" t="s">
        <v>644</v>
      </c>
      <c r="C42" s="139" t="s">
        <v>643</v>
      </c>
      <c r="D42" s="140">
        <v>2487</v>
      </c>
      <c r="E42" s="416"/>
    </row>
    <row r="43" spans="1:5" s="129" customFormat="1" ht="12.75" customHeight="1">
      <c r="A43" s="16">
        <v>38</v>
      </c>
      <c r="B43" s="138" t="s">
        <v>645</v>
      </c>
      <c r="C43" s="139" t="s">
        <v>646</v>
      </c>
      <c r="D43" s="140">
        <v>1832.7</v>
      </c>
      <c r="E43" s="416"/>
    </row>
    <row r="44" spans="1:5" s="129" customFormat="1" ht="12.75" customHeight="1">
      <c r="A44" s="16">
        <v>39</v>
      </c>
      <c r="B44" s="138" t="s">
        <v>647</v>
      </c>
      <c r="C44" s="139" t="s">
        <v>646</v>
      </c>
      <c r="D44" s="140">
        <v>362.85</v>
      </c>
      <c r="E44" s="416"/>
    </row>
    <row r="45" spans="1:5" s="129" customFormat="1" ht="12.75" customHeight="1">
      <c r="A45" s="16">
        <v>40</v>
      </c>
      <c r="B45" s="138" t="s">
        <v>648</v>
      </c>
      <c r="C45" s="139" t="s">
        <v>646</v>
      </c>
      <c r="D45" s="140">
        <v>1832.7</v>
      </c>
      <c r="E45" s="416"/>
    </row>
    <row r="46" spans="1:5" s="129" customFormat="1" ht="12.75" customHeight="1">
      <c r="A46" s="16">
        <v>41</v>
      </c>
      <c r="B46" s="138" t="s">
        <v>647</v>
      </c>
      <c r="C46" s="139" t="s">
        <v>646</v>
      </c>
      <c r="D46" s="140">
        <v>362.85</v>
      </c>
      <c r="E46" s="416"/>
    </row>
    <row r="47" spans="1:5" s="129" customFormat="1" ht="12.75" customHeight="1">
      <c r="A47" s="16">
        <v>42</v>
      </c>
      <c r="B47" s="138" t="s">
        <v>649</v>
      </c>
      <c r="C47" s="270">
        <v>41570</v>
      </c>
      <c r="D47" s="140">
        <v>331</v>
      </c>
      <c r="E47" s="416"/>
    </row>
    <row r="48" spans="1:5" s="129" customFormat="1" ht="12.75" customHeight="1">
      <c r="A48" s="16">
        <v>43</v>
      </c>
      <c r="B48" s="138" t="s">
        <v>650</v>
      </c>
      <c r="C48" s="270">
        <v>41570</v>
      </c>
      <c r="D48" s="140">
        <v>1475.96</v>
      </c>
      <c r="E48" s="416"/>
    </row>
    <row r="49" spans="1:5" s="129" customFormat="1" ht="12.75" customHeight="1">
      <c r="A49" s="16">
        <v>44</v>
      </c>
      <c r="B49" s="138" t="s">
        <v>649</v>
      </c>
      <c r="C49" s="139" t="s">
        <v>651</v>
      </c>
      <c r="D49" s="140">
        <v>407.13</v>
      </c>
      <c r="E49" s="416"/>
    </row>
    <row r="50" spans="1:5" s="129" customFormat="1" ht="12.75" customHeight="1">
      <c r="A50" s="16">
        <v>45</v>
      </c>
      <c r="B50" s="138" t="s">
        <v>650</v>
      </c>
      <c r="C50" s="139" t="s">
        <v>651</v>
      </c>
      <c r="D50" s="140">
        <v>1815.43</v>
      </c>
      <c r="E50" s="416"/>
    </row>
    <row r="51" spans="1:5" s="129" customFormat="1" ht="12.75" customHeight="1">
      <c r="A51" s="16">
        <v>46</v>
      </c>
      <c r="B51" s="138" t="s">
        <v>649</v>
      </c>
      <c r="C51" s="139" t="s">
        <v>651</v>
      </c>
      <c r="D51" s="140">
        <v>407.13</v>
      </c>
      <c r="E51" s="416"/>
    </row>
    <row r="52" spans="1:5" s="129" customFormat="1" ht="12.75" customHeight="1">
      <c r="A52" s="16">
        <v>47</v>
      </c>
      <c r="B52" s="138" t="s">
        <v>650</v>
      </c>
      <c r="C52" s="139" t="s">
        <v>651</v>
      </c>
      <c r="D52" s="140">
        <v>1815.43</v>
      </c>
      <c r="E52" s="416"/>
    </row>
    <row r="53" spans="1:5" s="129" customFormat="1" ht="12.75" customHeight="1">
      <c r="A53" s="16">
        <v>48</v>
      </c>
      <c r="B53" s="138" t="s">
        <v>612</v>
      </c>
      <c r="C53" s="270">
        <v>41570</v>
      </c>
      <c r="D53" s="140">
        <v>331</v>
      </c>
      <c r="E53" s="416"/>
    </row>
    <row r="54" spans="1:5" s="129" customFormat="1" ht="12.75" customHeight="1">
      <c r="A54" s="16">
        <v>49</v>
      </c>
      <c r="B54" s="138" t="s">
        <v>650</v>
      </c>
      <c r="C54" s="270">
        <v>41570</v>
      </c>
      <c r="D54" s="140">
        <v>1475.96</v>
      </c>
      <c r="E54" s="416"/>
    </row>
    <row r="55" spans="1:5" s="129" customFormat="1" ht="12.75" customHeight="1">
      <c r="A55" s="16">
        <v>50</v>
      </c>
      <c r="B55" s="138" t="s">
        <v>649</v>
      </c>
      <c r="C55" s="270">
        <v>41570</v>
      </c>
      <c r="D55" s="140">
        <v>331</v>
      </c>
      <c r="E55" s="416"/>
    </row>
    <row r="56" spans="1:5" s="129" customFormat="1" ht="12.75" customHeight="1">
      <c r="A56" s="16">
        <v>51</v>
      </c>
      <c r="B56" s="138" t="s">
        <v>650</v>
      </c>
      <c r="C56" s="270">
        <v>41570</v>
      </c>
      <c r="D56" s="140">
        <v>1475.96</v>
      </c>
      <c r="E56" s="416"/>
    </row>
    <row r="57" spans="1:5" s="129" customFormat="1" ht="12.75" customHeight="1">
      <c r="A57" s="16">
        <v>52</v>
      </c>
      <c r="B57" s="138" t="s">
        <v>652</v>
      </c>
      <c r="C57" s="139" t="s">
        <v>651</v>
      </c>
      <c r="D57" s="140">
        <v>407.13</v>
      </c>
      <c r="E57" s="416"/>
    </row>
    <row r="58" spans="1:5" s="129" customFormat="1" ht="12.75" customHeight="1">
      <c r="A58" s="16">
        <v>53</v>
      </c>
      <c r="B58" s="138" t="s">
        <v>650</v>
      </c>
      <c r="C58" s="139" t="s">
        <v>651</v>
      </c>
      <c r="D58" s="140">
        <v>1815.43</v>
      </c>
      <c r="E58" s="416"/>
    </row>
    <row r="59" spans="1:5" s="129" customFormat="1" ht="12.75" customHeight="1">
      <c r="A59" s="16">
        <v>54</v>
      </c>
      <c r="B59" s="138" t="s">
        <v>612</v>
      </c>
      <c r="C59" s="139" t="s">
        <v>651</v>
      </c>
      <c r="D59" s="140">
        <v>407.13</v>
      </c>
      <c r="E59" s="416"/>
    </row>
    <row r="60" spans="1:5" s="129" customFormat="1" ht="12.75" customHeight="1">
      <c r="A60" s="16">
        <v>55</v>
      </c>
      <c r="B60" s="138" t="s">
        <v>650</v>
      </c>
      <c r="C60" s="139" t="s">
        <v>651</v>
      </c>
      <c r="D60" s="140">
        <v>1815.43</v>
      </c>
      <c r="E60" s="416"/>
    </row>
    <row r="61" spans="1:5" s="129" customFormat="1" ht="12.75" customHeight="1">
      <c r="A61" s="16">
        <v>56</v>
      </c>
      <c r="B61" s="138" t="s">
        <v>649</v>
      </c>
      <c r="C61" s="139" t="s">
        <v>651</v>
      </c>
      <c r="D61" s="140">
        <v>407.13</v>
      </c>
      <c r="E61" s="416"/>
    </row>
    <row r="62" spans="1:5" s="129" customFormat="1" ht="12.75" customHeight="1">
      <c r="A62" s="16">
        <v>57</v>
      </c>
      <c r="B62" s="138" t="s">
        <v>650</v>
      </c>
      <c r="C62" s="139" t="s">
        <v>651</v>
      </c>
      <c r="D62" s="140">
        <v>1815.43</v>
      </c>
      <c r="E62" s="416"/>
    </row>
    <row r="63" spans="1:5" s="129" customFormat="1" ht="12.75" customHeight="1">
      <c r="A63" s="16">
        <v>58</v>
      </c>
      <c r="B63" s="138" t="s">
        <v>649</v>
      </c>
      <c r="C63" s="270">
        <v>41570</v>
      </c>
      <c r="D63" s="140">
        <v>331</v>
      </c>
      <c r="E63" s="416"/>
    </row>
    <row r="64" spans="1:5" s="129" customFormat="1" ht="12.75" customHeight="1">
      <c r="A64" s="16">
        <v>59</v>
      </c>
      <c r="B64" s="138" t="s">
        <v>650</v>
      </c>
      <c r="C64" s="270">
        <v>41570</v>
      </c>
      <c r="D64" s="140">
        <v>1475.96</v>
      </c>
      <c r="E64" s="416"/>
    </row>
    <row r="65" spans="1:5" s="129" customFormat="1" ht="12.75" customHeight="1">
      <c r="A65" s="16">
        <v>60</v>
      </c>
      <c r="B65" s="138" t="s">
        <v>653</v>
      </c>
      <c r="C65" s="139" t="s">
        <v>651</v>
      </c>
      <c r="D65" s="140">
        <v>407.13</v>
      </c>
      <c r="E65" s="416"/>
    </row>
    <row r="66" spans="1:5" s="129" customFormat="1" ht="12.75" customHeight="1">
      <c r="A66" s="16">
        <v>61</v>
      </c>
      <c r="B66" s="138" t="s">
        <v>654</v>
      </c>
      <c r="C66" s="139" t="s">
        <v>651</v>
      </c>
      <c r="D66" s="140">
        <v>1815.43</v>
      </c>
      <c r="E66" s="416"/>
    </row>
    <row r="67" spans="1:5" s="129" customFormat="1" ht="12.75" customHeight="1">
      <c r="A67" s="16">
        <v>62</v>
      </c>
      <c r="B67" s="138" t="s">
        <v>649</v>
      </c>
      <c r="C67" s="139" t="s">
        <v>651</v>
      </c>
      <c r="D67" s="140">
        <v>407.13</v>
      </c>
      <c r="E67" s="416"/>
    </row>
    <row r="68" spans="1:5" s="129" customFormat="1" ht="12.75" customHeight="1">
      <c r="A68" s="16">
        <v>63</v>
      </c>
      <c r="B68" s="138" t="s">
        <v>650</v>
      </c>
      <c r="C68" s="139" t="s">
        <v>651</v>
      </c>
      <c r="D68" s="140">
        <v>1815.43</v>
      </c>
      <c r="E68" s="416"/>
    </row>
    <row r="69" spans="1:5" s="129" customFormat="1" ht="12.75" customHeight="1">
      <c r="A69" s="16">
        <v>64</v>
      </c>
      <c r="B69" s="138" t="s">
        <v>649</v>
      </c>
      <c r="C69" s="139" t="s">
        <v>651</v>
      </c>
      <c r="D69" s="140">
        <v>407.13</v>
      </c>
      <c r="E69" s="416"/>
    </row>
    <row r="70" spans="1:5" s="129" customFormat="1" ht="12.75" customHeight="1">
      <c r="A70" s="16">
        <v>65</v>
      </c>
      <c r="B70" s="138" t="s">
        <v>655</v>
      </c>
      <c r="C70" s="139" t="s">
        <v>651</v>
      </c>
      <c r="D70" s="140">
        <v>1815.43</v>
      </c>
      <c r="E70" s="416"/>
    </row>
    <row r="71" spans="1:5" s="129" customFormat="1" ht="12.75" customHeight="1">
      <c r="A71" s="16">
        <v>66</v>
      </c>
      <c r="B71" s="138" t="s">
        <v>649</v>
      </c>
      <c r="C71" s="270">
        <v>41570</v>
      </c>
      <c r="D71" s="140">
        <v>331</v>
      </c>
      <c r="E71" s="416"/>
    </row>
    <row r="72" spans="1:5" s="129" customFormat="1" ht="12.75" customHeight="1">
      <c r="A72" s="16">
        <v>67</v>
      </c>
      <c r="B72" s="138" t="s">
        <v>650</v>
      </c>
      <c r="C72" s="270">
        <v>41570</v>
      </c>
      <c r="D72" s="140">
        <v>1475.96</v>
      </c>
      <c r="E72" s="416"/>
    </row>
    <row r="73" spans="1:5" s="129" customFormat="1" ht="12.75" customHeight="1">
      <c r="A73" s="16">
        <v>68</v>
      </c>
      <c r="B73" s="138" t="s">
        <v>649</v>
      </c>
      <c r="C73" s="270">
        <v>41570</v>
      </c>
      <c r="D73" s="140">
        <v>331</v>
      </c>
      <c r="E73" s="416"/>
    </row>
    <row r="74" spans="1:5" s="129" customFormat="1" ht="12.75" customHeight="1">
      <c r="A74" s="16">
        <v>69</v>
      </c>
      <c r="B74" s="138" t="s">
        <v>650</v>
      </c>
      <c r="C74" s="270">
        <v>41570</v>
      </c>
      <c r="D74" s="140">
        <v>1475.96</v>
      </c>
      <c r="E74" s="416"/>
    </row>
    <row r="75" spans="1:5" s="129" customFormat="1" ht="12.75" customHeight="1">
      <c r="A75" s="16">
        <v>70</v>
      </c>
      <c r="B75" s="138" t="s">
        <v>649</v>
      </c>
      <c r="C75" s="270">
        <v>41570</v>
      </c>
      <c r="D75" s="140">
        <v>331</v>
      </c>
      <c r="E75" s="416"/>
    </row>
    <row r="76" spans="1:5" s="129" customFormat="1" ht="12.75" customHeight="1">
      <c r="A76" s="16">
        <v>71</v>
      </c>
      <c r="B76" s="138" t="s">
        <v>650</v>
      </c>
      <c r="C76" s="270">
        <v>41570</v>
      </c>
      <c r="D76" s="140">
        <v>1475.96</v>
      </c>
      <c r="E76" s="416"/>
    </row>
    <row r="77" spans="1:5" s="129" customFormat="1" ht="12.75" customHeight="1">
      <c r="A77" s="16">
        <v>72</v>
      </c>
      <c r="B77" s="138" t="s">
        <v>649</v>
      </c>
      <c r="C77" s="270">
        <v>41570</v>
      </c>
      <c r="D77" s="140">
        <v>331</v>
      </c>
      <c r="E77" s="416"/>
    </row>
    <row r="78" spans="1:5" s="129" customFormat="1" ht="12.75" customHeight="1">
      <c r="A78" s="16">
        <v>73</v>
      </c>
      <c r="B78" s="138" t="s">
        <v>650</v>
      </c>
      <c r="C78" s="270">
        <v>41570</v>
      </c>
      <c r="D78" s="140">
        <v>1475.96</v>
      </c>
      <c r="E78" s="416"/>
    </row>
    <row r="79" spans="1:5" s="129" customFormat="1" ht="12.75" customHeight="1">
      <c r="A79" s="16">
        <v>74</v>
      </c>
      <c r="B79" s="138" t="s">
        <v>649</v>
      </c>
      <c r="C79" s="270">
        <v>41570</v>
      </c>
      <c r="D79" s="140">
        <v>331</v>
      </c>
      <c r="E79" s="416"/>
    </row>
    <row r="80" spans="1:5" s="129" customFormat="1" ht="12.75" customHeight="1">
      <c r="A80" s="16">
        <v>75</v>
      </c>
      <c r="B80" s="138" t="s">
        <v>656</v>
      </c>
      <c r="C80" s="270">
        <v>41570</v>
      </c>
      <c r="D80" s="140">
        <v>1475.96</v>
      </c>
      <c r="E80" s="416"/>
    </row>
    <row r="81" spans="1:5" s="129" customFormat="1" ht="12.75" customHeight="1">
      <c r="A81" s="16">
        <v>76</v>
      </c>
      <c r="B81" s="138" t="s">
        <v>649</v>
      </c>
      <c r="C81" s="270">
        <v>41570</v>
      </c>
      <c r="D81" s="140">
        <v>331</v>
      </c>
      <c r="E81" s="416"/>
    </row>
    <row r="82" spans="1:5" s="129" customFormat="1" ht="12.75" customHeight="1">
      <c r="A82" s="16">
        <v>77</v>
      </c>
      <c r="B82" s="138" t="s">
        <v>650</v>
      </c>
      <c r="C82" s="270">
        <v>41570</v>
      </c>
      <c r="D82" s="140">
        <v>1475.96</v>
      </c>
      <c r="E82" s="416"/>
    </row>
    <row r="83" spans="1:5" s="129" customFormat="1" ht="12.75" customHeight="1">
      <c r="A83" s="16">
        <v>78</v>
      </c>
      <c r="B83" s="138" t="s">
        <v>649</v>
      </c>
      <c r="C83" s="139" t="s">
        <v>651</v>
      </c>
      <c r="D83" s="140">
        <v>407.13</v>
      </c>
      <c r="E83" s="416"/>
    </row>
    <row r="84" spans="1:5" s="129" customFormat="1" ht="12.75" customHeight="1">
      <c r="A84" s="16">
        <v>79</v>
      </c>
      <c r="B84" s="138" t="s">
        <v>650</v>
      </c>
      <c r="C84" s="139" t="s">
        <v>651</v>
      </c>
      <c r="D84" s="140">
        <v>1815.43</v>
      </c>
      <c r="E84" s="416"/>
    </row>
    <row r="85" spans="1:5" s="129" customFormat="1" ht="12.75" customHeight="1">
      <c r="A85" s="16">
        <v>80</v>
      </c>
      <c r="B85" s="138" t="s">
        <v>649</v>
      </c>
      <c r="C85" s="270">
        <v>41570</v>
      </c>
      <c r="D85" s="140">
        <v>331</v>
      </c>
      <c r="E85" s="416"/>
    </row>
    <row r="86" spans="1:5" s="129" customFormat="1" ht="12.75" customHeight="1">
      <c r="A86" s="16">
        <v>81</v>
      </c>
      <c r="B86" s="138" t="s">
        <v>626</v>
      </c>
      <c r="C86" s="270">
        <v>41570</v>
      </c>
      <c r="D86" s="140">
        <v>1475.96</v>
      </c>
      <c r="E86" s="416"/>
    </row>
    <row r="87" spans="1:5" s="129" customFormat="1" ht="12.75" customHeight="1">
      <c r="A87" s="16">
        <v>82</v>
      </c>
      <c r="B87" s="138" t="s">
        <v>649</v>
      </c>
      <c r="C87" s="139" t="s">
        <v>651</v>
      </c>
      <c r="D87" s="140">
        <v>407.13</v>
      </c>
      <c r="E87" s="416"/>
    </row>
    <row r="88" spans="1:5" s="129" customFormat="1" ht="12.75" customHeight="1">
      <c r="A88" s="16">
        <v>83</v>
      </c>
      <c r="B88" s="138" t="s">
        <v>656</v>
      </c>
      <c r="C88" s="139" t="s">
        <v>651</v>
      </c>
      <c r="D88" s="140">
        <v>1815.43</v>
      </c>
      <c r="E88" s="416"/>
    </row>
    <row r="89" spans="1:5" s="129" customFormat="1" ht="12.75" customHeight="1">
      <c r="A89" s="16">
        <v>84</v>
      </c>
      <c r="B89" s="138" t="s">
        <v>649</v>
      </c>
      <c r="C89" s="139" t="s">
        <v>651</v>
      </c>
      <c r="D89" s="140">
        <v>407.13</v>
      </c>
      <c r="E89" s="416"/>
    </row>
    <row r="90" spans="1:5" s="129" customFormat="1" ht="12.75" customHeight="1">
      <c r="A90" s="16">
        <v>85</v>
      </c>
      <c r="B90" s="138" t="s">
        <v>650</v>
      </c>
      <c r="C90" s="139" t="s">
        <v>651</v>
      </c>
      <c r="D90" s="140">
        <v>1815.43</v>
      </c>
      <c r="E90" s="416"/>
    </row>
    <row r="91" spans="1:5" s="129" customFormat="1" ht="12.75" customHeight="1">
      <c r="A91" s="16">
        <v>86</v>
      </c>
      <c r="B91" s="138" t="s">
        <v>649</v>
      </c>
      <c r="C91" s="139" t="s">
        <v>651</v>
      </c>
      <c r="D91" s="140">
        <v>407.13</v>
      </c>
      <c r="E91" s="416"/>
    </row>
    <row r="92" spans="1:5" s="129" customFormat="1" ht="12.75" customHeight="1">
      <c r="A92" s="16">
        <v>87</v>
      </c>
      <c r="B92" s="138" t="s">
        <v>650</v>
      </c>
      <c r="C92" s="139" t="s">
        <v>651</v>
      </c>
      <c r="D92" s="140">
        <v>1815.43</v>
      </c>
      <c r="E92" s="416"/>
    </row>
    <row r="93" spans="1:5" s="129" customFormat="1" ht="12.75" customHeight="1">
      <c r="A93" s="16">
        <v>88</v>
      </c>
      <c r="B93" s="138" t="s">
        <v>649</v>
      </c>
      <c r="C93" s="139" t="s">
        <v>651</v>
      </c>
      <c r="D93" s="140">
        <v>407.13</v>
      </c>
      <c r="E93" s="416"/>
    </row>
    <row r="94" spans="1:5" s="129" customFormat="1" ht="12.75" customHeight="1">
      <c r="A94" s="16">
        <v>89</v>
      </c>
      <c r="B94" s="138" t="s">
        <v>650</v>
      </c>
      <c r="C94" s="139" t="s">
        <v>651</v>
      </c>
      <c r="D94" s="140">
        <v>1815.43</v>
      </c>
      <c r="E94" s="416"/>
    </row>
    <row r="95" spans="1:5" s="129" customFormat="1" ht="12.75" customHeight="1">
      <c r="A95" s="16">
        <v>90</v>
      </c>
      <c r="B95" s="138" t="s">
        <v>649</v>
      </c>
      <c r="C95" s="139" t="s">
        <v>651</v>
      </c>
      <c r="D95" s="140">
        <v>407.13</v>
      </c>
      <c r="E95" s="416"/>
    </row>
    <row r="96" spans="1:5" s="129" customFormat="1" ht="12.75" customHeight="1">
      <c r="A96" s="16">
        <v>91</v>
      </c>
      <c r="B96" s="138" t="s">
        <v>650</v>
      </c>
      <c r="C96" s="139" t="s">
        <v>651</v>
      </c>
      <c r="D96" s="140">
        <v>1815.43</v>
      </c>
      <c r="E96" s="416"/>
    </row>
    <row r="97" spans="1:5" s="129" customFormat="1" ht="12.75" customHeight="1">
      <c r="A97" s="16">
        <v>92</v>
      </c>
      <c r="B97" s="138" t="s">
        <v>649</v>
      </c>
      <c r="C97" s="139" t="s">
        <v>651</v>
      </c>
      <c r="D97" s="140">
        <v>407.13</v>
      </c>
      <c r="E97" s="416"/>
    </row>
    <row r="98" spans="1:5" s="129" customFormat="1" ht="12.75" customHeight="1">
      <c r="A98" s="16">
        <v>93</v>
      </c>
      <c r="B98" s="138" t="s">
        <v>650</v>
      </c>
      <c r="C98" s="139" t="s">
        <v>651</v>
      </c>
      <c r="D98" s="140">
        <v>1815.43</v>
      </c>
      <c r="E98" s="416"/>
    </row>
    <row r="99" spans="1:5" s="129" customFormat="1" ht="12.75" customHeight="1">
      <c r="A99" s="16">
        <v>94</v>
      </c>
      <c r="B99" s="138" t="s">
        <v>649</v>
      </c>
      <c r="C99" s="139" t="s">
        <v>651</v>
      </c>
      <c r="D99" s="140">
        <v>407.13</v>
      </c>
      <c r="E99" s="416"/>
    </row>
    <row r="100" spans="1:5" s="129" customFormat="1" ht="12.75" customHeight="1">
      <c r="A100" s="16">
        <v>95</v>
      </c>
      <c r="B100" s="138" t="s">
        <v>650</v>
      </c>
      <c r="C100" s="139" t="s">
        <v>651</v>
      </c>
      <c r="D100" s="140">
        <v>1815.43</v>
      </c>
      <c r="E100" s="416"/>
    </row>
    <row r="101" spans="1:5" s="129" customFormat="1" ht="12.75" customHeight="1">
      <c r="A101" s="16">
        <v>96</v>
      </c>
      <c r="B101" s="138" t="s">
        <v>649</v>
      </c>
      <c r="C101" s="139" t="s">
        <v>651</v>
      </c>
      <c r="D101" s="140">
        <v>407.13</v>
      </c>
      <c r="E101" s="416"/>
    </row>
    <row r="102" spans="1:5" s="129" customFormat="1" ht="12.75" customHeight="1">
      <c r="A102" s="16">
        <v>97</v>
      </c>
      <c r="B102" s="138" t="s">
        <v>656</v>
      </c>
      <c r="C102" s="139" t="s">
        <v>651</v>
      </c>
      <c r="D102" s="140">
        <v>1815.43</v>
      </c>
      <c r="E102" s="416"/>
    </row>
    <row r="103" spans="1:5" s="129" customFormat="1" ht="12.75" customHeight="1">
      <c r="A103" s="16">
        <v>98</v>
      </c>
      <c r="B103" s="138" t="s">
        <v>649</v>
      </c>
      <c r="C103" s="139" t="s">
        <v>651</v>
      </c>
      <c r="D103" s="140">
        <v>407.13</v>
      </c>
      <c r="E103" s="416"/>
    </row>
    <row r="104" spans="1:5" s="129" customFormat="1" ht="12.75" customHeight="1">
      <c r="A104" s="16">
        <v>99</v>
      </c>
      <c r="B104" s="138" t="s">
        <v>650</v>
      </c>
      <c r="C104" s="139" t="s">
        <v>651</v>
      </c>
      <c r="D104" s="140">
        <v>1815.43</v>
      </c>
      <c r="E104" s="416"/>
    </row>
    <row r="105" spans="1:5" s="129" customFormat="1" ht="12.75" customHeight="1">
      <c r="A105" s="16">
        <v>100</v>
      </c>
      <c r="B105" s="138" t="s">
        <v>649</v>
      </c>
      <c r="C105" s="139" t="s">
        <v>651</v>
      </c>
      <c r="D105" s="140">
        <v>407.13</v>
      </c>
      <c r="E105" s="416"/>
    </row>
    <row r="106" spans="1:5" s="129" customFormat="1" ht="12.75" customHeight="1">
      <c r="A106" s="16">
        <v>101</v>
      </c>
      <c r="B106" s="138" t="s">
        <v>650</v>
      </c>
      <c r="C106" s="139" t="s">
        <v>651</v>
      </c>
      <c r="D106" s="140">
        <v>2156.81</v>
      </c>
      <c r="E106" s="416"/>
    </row>
    <row r="107" spans="1:5" s="129" customFormat="1" ht="12.75" customHeight="1">
      <c r="A107" s="16">
        <v>102</v>
      </c>
      <c r="B107" s="138" t="s">
        <v>649</v>
      </c>
      <c r="C107" s="139" t="s">
        <v>651</v>
      </c>
      <c r="D107" s="140">
        <v>407.13</v>
      </c>
      <c r="E107" s="416"/>
    </row>
    <row r="108" spans="1:5" s="129" customFormat="1" ht="12.75" customHeight="1">
      <c r="A108" s="16">
        <v>103</v>
      </c>
      <c r="B108" s="138" t="s">
        <v>650</v>
      </c>
      <c r="C108" s="139" t="s">
        <v>651</v>
      </c>
      <c r="D108" s="140">
        <v>1815.43</v>
      </c>
      <c r="E108" s="416"/>
    </row>
    <row r="109" spans="1:5" s="129" customFormat="1" ht="12.75" customHeight="1">
      <c r="A109" s="16">
        <v>104</v>
      </c>
      <c r="B109" s="138" t="s">
        <v>657</v>
      </c>
      <c r="C109" s="139" t="s">
        <v>633</v>
      </c>
      <c r="D109" s="140">
        <v>2156.81</v>
      </c>
      <c r="E109" s="416"/>
    </row>
    <row r="110" spans="1:5" s="129" customFormat="1" ht="21" customHeight="1">
      <c r="A110" s="16">
        <v>105</v>
      </c>
      <c r="B110" s="138" t="s">
        <v>628</v>
      </c>
      <c r="C110" s="139" t="s">
        <v>625</v>
      </c>
      <c r="D110" s="140">
        <v>359.16</v>
      </c>
      <c r="E110" s="416"/>
    </row>
    <row r="111" spans="1:5" s="121" customFormat="1" ht="12.75" customHeight="1">
      <c r="A111" s="16">
        <v>106</v>
      </c>
      <c r="B111" s="141" t="s">
        <v>658</v>
      </c>
      <c r="C111" s="142" t="s">
        <v>633</v>
      </c>
      <c r="D111" s="143">
        <v>334.63</v>
      </c>
      <c r="E111" s="416"/>
    </row>
    <row r="112" spans="1:5" s="129" customFormat="1" ht="12.75">
      <c r="A112" s="16">
        <v>107</v>
      </c>
      <c r="B112" s="134" t="s">
        <v>659</v>
      </c>
      <c r="C112" s="144" t="s">
        <v>660</v>
      </c>
      <c r="D112" s="145">
        <v>1780.4</v>
      </c>
      <c r="E112" s="416"/>
    </row>
    <row r="113" spans="1:5" s="129" customFormat="1" ht="12.75">
      <c r="A113" s="16">
        <v>108</v>
      </c>
      <c r="B113" s="134" t="s">
        <v>659</v>
      </c>
      <c r="C113" s="144" t="s">
        <v>660</v>
      </c>
      <c r="D113" s="145">
        <v>1780.4</v>
      </c>
      <c r="E113" s="416"/>
    </row>
    <row r="114" spans="1:5" s="129" customFormat="1" ht="12.75">
      <c r="A114" s="16">
        <v>109</v>
      </c>
      <c r="B114" s="134" t="s">
        <v>659</v>
      </c>
      <c r="C114" s="144" t="s">
        <v>660</v>
      </c>
      <c r="D114" s="145">
        <v>1780.4</v>
      </c>
      <c r="E114" s="416"/>
    </row>
    <row r="115" spans="1:5" s="129" customFormat="1" ht="12.75">
      <c r="A115" s="16">
        <v>110</v>
      </c>
      <c r="B115" s="134" t="s">
        <v>659</v>
      </c>
      <c r="C115" s="144" t="s">
        <v>660</v>
      </c>
      <c r="D115" s="145">
        <v>1780.4</v>
      </c>
      <c r="E115" s="416"/>
    </row>
    <row r="116" spans="1:5" s="129" customFormat="1" ht="12.75">
      <c r="A116" s="16">
        <v>111</v>
      </c>
      <c r="B116" s="134" t="s">
        <v>659</v>
      </c>
      <c r="C116" s="144" t="s">
        <v>660</v>
      </c>
      <c r="D116" s="145">
        <v>1780.4</v>
      </c>
      <c r="E116" s="416"/>
    </row>
    <row r="117" spans="1:5" s="129" customFormat="1" ht="12.75">
      <c r="A117" s="16">
        <v>112</v>
      </c>
      <c r="B117" s="134" t="s">
        <v>659</v>
      </c>
      <c r="C117" s="144" t="s">
        <v>660</v>
      </c>
      <c r="D117" s="145">
        <v>1780.4</v>
      </c>
      <c r="E117" s="416"/>
    </row>
    <row r="118" spans="1:5" s="129" customFormat="1" ht="12.75">
      <c r="A118" s="16">
        <v>113</v>
      </c>
      <c r="B118" s="134" t="s">
        <v>659</v>
      </c>
      <c r="C118" s="144" t="s">
        <v>660</v>
      </c>
      <c r="D118" s="145">
        <v>1780.4</v>
      </c>
      <c r="E118" s="416"/>
    </row>
    <row r="119" spans="1:5" s="129" customFormat="1" ht="12.75">
      <c r="A119" s="16">
        <v>114</v>
      </c>
      <c r="B119" s="134" t="s">
        <v>659</v>
      </c>
      <c r="C119" s="144" t="s">
        <v>660</v>
      </c>
      <c r="D119" s="145">
        <v>1780.4</v>
      </c>
      <c r="E119" s="416"/>
    </row>
    <row r="120" spans="1:5" s="129" customFormat="1" ht="12.75">
      <c r="A120" s="16">
        <v>115</v>
      </c>
      <c r="B120" s="134" t="s">
        <v>659</v>
      </c>
      <c r="C120" s="144" t="s">
        <v>660</v>
      </c>
      <c r="D120" s="145">
        <v>1780.4</v>
      </c>
      <c r="E120" s="416"/>
    </row>
    <row r="121" spans="1:5" s="129" customFormat="1" ht="12.75">
      <c r="A121" s="16">
        <v>116</v>
      </c>
      <c r="B121" s="134" t="s">
        <v>659</v>
      </c>
      <c r="C121" s="144" t="s">
        <v>660</v>
      </c>
      <c r="D121" s="145">
        <v>1780.4</v>
      </c>
      <c r="E121" s="416"/>
    </row>
    <row r="122" spans="1:5" s="129" customFormat="1" ht="12.75">
      <c r="A122" s="16">
        <v>117</v>
      </c>
      <c r="B122" s="134" t="s">
        <v>659</v>
      </c>
      <c r="C122" s="144" t="s">
        <v>660</v>
      </c>
      <c r="D122" s="145">
        <v>1780.4</v>
      </c>
      <c r="E122" s="416"/>
    </row>
    <row r="123" spans="1:5" s="129" customFormat="1" ht="12.75">
      <c r="A123" s="16">
        <v>118</v>
      </c>
      <c r="B123" s="134" t="s">
        <v>659</v>
      </c>
      <c r="C123" s="144" t="s">
        <v>660</v>
      </c>
      <c r="D123" s="145">
        <v>1780.4</v>
      </c>
      <c r="E123" s="416"/>
    </row>
    <row r="124" spans="1:5" s="129" customFormat="1" ht="12.75">
      <c r="A124" s="16">
        <v>119</v>
      </c>
      <c r="B124" s="134" t="s">
        <v>659</v>
      </c>
      <c r="C124" s="144" t="s">
        <v>660</v>
      </c>
      <c r="D124" s="145">
        <v>1780.4</v>
      </c>
      <c r="E124" s="416"/>
    </row>
    <row r="125" spans="1:5" s="129" customFormat="1" ht="12.75">
      <c r="A125" s="16">
        <v>120</v>
      </c>
      <c r="B125" s="134" t="s">
        <v>659</v>
      </c>
      <c r="C125" s="144" t="s">
        <v>660</v>
      </c>
      <c r="D125" s="145">
        <v>1780.4</v>
      </c>
      <c r="E125" s="416"/>
    </row>
    <row r="126" spans="1:5" s="129" customFormat="1" ht="12.75">
      <c r="A126" s="16">
        <v>121</v>
      </c>
      <c r="B126" s="134" t="s">
        <v>659</v>
      </c>
      <c r="C126" s="144" t="s">
        <v>660</v>
      </c>
      <c r="D126" s="145">
        <v>1780.4</v>
      </c>
      <c r="E126" s="416"/>
    </row>
    <row r="127" spans="1:5" s="129" customFormat="1" ht="12.75">
      <c r="A127" s="16">
        <v>122</v>
      </c>
      <c r="B127" s="134" t="s">
        <v>659</v>
      </c>
      <c r="C127" s="144" t="s">
        <v>660</v>
      </c>
      <c r="D127" s="145">
        <v>1780.4</v>
      </c>
      <c r="E127" s="416"/>
    </row>
    <row r="128" spans="1:5" s="129" customFormat="1" ht="12.75">
      <c r="A128" s="16">
        <v>123</v>
      </c>
      <c r="B128" s="134" t="s">
        <v>659</v>
      </c>
      <c r="C128" s="144" t="s">
        <v>660</v>
      </c>
      <c r="D128" s="145">
        <v>1780.4</v>
      </c>
      <c r="E128" s="416"/>
    </row>
    <row r="129" spans="1:5" s="129" customFormat="1" ht="12.75">
      <c r="A129" s="16">
        <v>124</v>
      </c>
      <c r="B129" s="134" t="s">
        <v>659</v>
      </c>
      <c r="C129" s="144" t="s">
        <v>660</v>
      </c>
      <c r="D129" s="145">
        <v>1780.4</v>
      </c>
      <c r="E129" s="416"/>
    </row>
    <row r="130" spans="1:5" s="129" customFormat="1" ht="12.75">
      <c r="A130" s="16">
        <v>125</v>
      </c>
      <c r="B130" s="134" t="s">
        <v>659</v>
      </c>
      <c r="C130" s="144" t="s">
        <v>660</v>
      </c>
      <c r="D130" s="145">
        <v>1780.4</v>
      </c>
      <c r="E130" s="416"/>
    </row>
    <row r="131" spans="1:5" s="129" customFormat="1" ht="12.75">
      <c r="A131" s="16">
        <v>126</v>
      </c>
      <c r="B131" s="134" t="s">
        <v>659</v>
      </c>
      <c r="C131" s="144" t="s">
        <v>660</v>
      </c>
      <c r="D131" s="145">
        <v>1780.4</v>
      </c>
      <c r="E131" s="416"/>
    </row>
    <row r="132" spans="1:5" s="129" customFormat="1" ht="12.75">
      <c r="A132" s="16">
        <v>127</v>
      </c>
      <c r="B132" s="134" t="s">
        <v>661</v>
      </c>
      <c r="C132" s="144" t="s">
        <v>660</v>
      </c>
      <c r="D132" s="145">
        <v>384.14</v>
      </c>
      <c r="E132" s="416"/>
    </row>
    <row r="133" spans="1:5" s="129" customFormat="1" ht="12.75">
      <c r="A133" s="16">
        <v>128</v>
      </c>
      <c r="B133" s="134" t="s">
        <v>661</v>
      </c>
      <c r="C133" s="144" t="s">
        <v>660</v>
      </c>
      <c r="D133" s="145">
        <v>384.14</v>
      </c>
      <c r="E133" s="416"/>
    </row>
    <row r="134" spans="1:5" s="129" customFormat="1" ht="12.75">
      <c r="A134" s="16">
        <v>129</v>
      </c>
      <c r="B134" s="134" t="s">
        <v>661</v>
      </c>
      <c r="C134" s="144" t="s">
        <v>660</v>
      </c>
      <c r="D134" s="145">
        <v>384.14</v>
      </c>
      <c r="E134" s="416"/>
    </row>
    <row r="135" spans="1:5" s="129" customFormat="1" ht="12.75">
      <c r="A135" s="16">
        <v>130</v>
      </c>
      <c r="B135" s="134" t="s">
        <v>661</v>
      </c>
      <c r="C135" s="144" t="s">
        <v>660</v>
      </c>
      <c r="D135" s="145">
        <v>384.14</v>
      </c>
      <c r="E135" s="416"/>
    </row>
    <row r="136" spans="1:5" s="129" customFormat="1" ht="12.75">
      <c r="A136" s="16">
        <v>131</v>
      </c>
      <c r="B136" s="134" t="s">
        <v>661</v>
      </c>
      <c r="C136" s="144" t="s">
        <v>660</v>
      </c>
      <c r="D136" s="145">
        <v>384.14</v>
      </c>
      <c r="E136" s="416"/>
    </row>
    <row r="137" spans="1:5" s="129" customFormat="1" ht="12.75">
      <c r="A137" s="16">
        <v>132</v>
      </c>
      <c r="B137" s="134" t="s">
        <v>661</v>
      </c>
      <c r="C137" s="144" t="s">
        <v>660</v>
      </c>
      <c r="D137" s="145">
        <v>384.14</v>
      </c>
      <c r="E137" s="416"/>
    </row>
    <row r="138" spans="1:5" s="129" customFormat="1" ht="12.75">
      <c r="A138" s="16">
        <v>133</v>
      </c>
      <c r="B138" s="134" t="s">
        <v>661</v>
      </c>
      <c r="C138" s="144" t="s">
        <v>660</v>
      </c>
      <c r="D138" s="145">
        <v>384.14</v>
      </c>
      <c r="E138" s="416"/>
    </row>
    <row r="139" spans="1:5" s="129" customFormat="1" ht="12.75">
      <c r="A139" s="16">
        <v>134</v>
      </c>
      <c r="B139" s="134" t="s">
        <v>661</v>
      </c>
      <c r="C139" s="144" t="s">
        <v>660</v>
      </c>
      <c r="D139" s="145">
        <v>384.14</v>
      </c>
      <c r="E139" s="416"/>
    </row>
    <row r="140" spans="1:5" s="129" customFormat="1" ht="12.75">
      <c r="A140" s="16">
        <v>135</v>
      </c>
      <c r="B140" s="134" t="s">
        <v>661</v>
      </c>
      <c r="C140" s="144" t="s">
        <v>660</v>
      </c>
      <c r="D140" s="145">
        <v>384.14</v>
      </c>
      <c r="E140" s="416"/>
    </row>
    <row r="141" spans="1:5" s="129" customFormat="1" ht="12.75">
      <c r="A141" s="16">
        <v>136</v>
      </c>
      <c r="B141" s="134" t="s">
        <v>661</v>
      </c>
      <c r="C141" s="144" t="s">
        <v>660</v>
      </c>
      <c r="D141" s="145">
        <v>384.14</v>
      </c>
      <c r="E141" s="416"/>
    </row>
    <row r="142" spans="1:5" s="129" customFormat="1" ht="12.75">
      <c r="A142" s="16">
        <v>137</v>
      </c>
      <c r="B142" s="134" t="s">
        <v>661</v>
      </c>
      <c r="C142" s="144" t="s">
        <v>660</v>
      </c>
      <c r="D142" s="145">
        <v>384.14</v>
      </c>
      <c r="E142" s="416"/>
    </row>
    <row r="143" spans="1:5" s="129" customFormat="1" ht="12.75">
      <c r="A143" s="16">
        <v>138</v>
      </c>
      <c r="B143" s="134" t="s">
        <v>661</v>
      </c>
      <c r="C143" s="144" t="s">
        <v>660</v>
      </c>
      <c r="D143" s="145">
        <v>384.14</v>
      </c>
      <c r="E143" s="416"/>
    </row>
    <row r="144" spans="1:5" s="129" customFormat="1" ht="12.75">
      <c r="A144" s="16">
        <v>139</v>
      </c>
      <c r="B144" s="134" t="s">
        <v>661</v>
      </c>
      <c r="C144" s="144" t="s">
        <v>660</v>
      </c>
      <c r="D144" s="145">
        <v>384.14</v>
      </c>
      <c r="E144" s="416"/>
    </row>
    <row r="145" spans="1:5" s="129" customFormat="1" ht="12.75">
      <c r="A145" s="16">
        <v>140</v>
      </c>
      <c r="B145" s="134" t="s">
        <v>661</v>
      </c>
      <c r="C145" s="144" t="s">
        <v>660</v>
      </c>
      <c r="D145" s="145">
        <v>384.14</v>
      </c>
      <c r="E145" s="416"/>
    </row>
    <row r="146" spans="1:5" s="129" customFormat="1" ht="12.75">
      <c r="A146" s="16">
        <v>141</v>
      </c>
      <c r="B146" s="134" t="s">
        <v>661</v>
      </c>
      <c r="C146" s="144" t="s">
        <v>660</v>
      </c>
      <c r="D146" s="145">
        <v>384.14</v>
      </c>
      <c r="E146" s="416"/>
    </row>
    <row r="147" spans="1:5" s="129" customFormat="1" ht="12.75">
      <c r="A147" s="16">
        <v>142</v>
      </c>
      <c r="B147" s="134" t="s">
        <v>661</v>
      </c>
      <c r="C147" s="144" t="s">
        <v>660</v>
      </c>
      <c r="D147" s="145">
        <v>384.14</v>
      </c>
      <c r="E147" s="416"/>
    </row>
    <row r="148" spans="1:5" s="129" customFormat="1" ht="12.75">
      <c r="A148" s="16">
        <v>143</v>
      </c>
      <c r="B148" s="134" t="s">
        <v>661</v>
      </c>
      <c r="C148" s="144" t="s">
        <v>660</v>
      </c>
      <c r="D148" s="145">
        <v>384.14</v>
      </c>
      <c r="E148" s="416"/>
    </row>
    <row r="149" spans="1:5" s="129" customFormat="1" ht="12.75">
      <c r="A149" s="16">
        <v>144</v>
      </c>
      <c r="B149" s="134" t="s">
        <v>661</v>
      </c>
      <c r="C149" s="144" t="s">
        <v>660</v>
      </c>
      <c r="D149" s="145">
        <v>384.14</v>
      </c>
      <c r="E149" s="416"/>
    </row>
    <row r="150" spans="1:5" s="129" customFormat="1" ht="12.75">
      <c r="A150" s="16">
        <v>145</v>
      </c>
      <c r="B150" s="134" t="s">
        <v>661</v>
      </c>
      <c r="C150" s="144" t="s">
        <v>660</v>
      </c>
      <c r="D150" s="145">
        <v>384.14</v>
      </c>
      <c r="E150" s="416"/>
    </row>
    <row r="151" spans="1:5" s="129" customFormat="1" ht="12.75">
      <c r="A151" s="16">
        <v>146</v>
      </c>
      <c r="B151" s="134" t="s">
        <v>661</v>
      </c>
      <c r="C151" s="144" t="s">
        <v>660</v>
      </c>
      <c r="D151" s="145">
        <v>384.14</v>
      </c>
      <c r="E151" s="416"/>
    </row>
    <row r="152" spans="1:5" s="121" customFormat="1" ht="12.75">
      <c r="A152" s="16">
        <v>147</v>
      </c>
      <c r="B152" s="134" t="s">
        <v>659</v>
      </c>
      <c r="C152" s="146" t="s">
        <v>662</v>
      </c>
      <c r="D152" s="147">
        <v>1719.44</v>
      </c>
      <c r="E152" s="416"/>
    </row>
    <row r="153" spans="1:5" s="121" customFormat="1" ht="12.75">
      <c r="A153" s="16">
        <v>148</v>
      </c>
      <c r="B153" s="134" t="s">
        <v>663</v>
      </c>
      <c r="C153" s="146" t="s">
        <v>662</v>
      </c>
      <c r="D153" s="147">
        <v>340.67</v>
      </c>
      <c r="E153" s="416"/>
    </row>
    <row r="154" spans="1:5" s="121" customFormat="1" ht="12.75">
      <c r="A154" s="16">
        <v>149</v>
      </c>
      <c r="B154" s="134" t="s">
        <v>659</v>
      </c>
      <c r="C154" s="146" t="s">
        <v>662</v>
      </c>
      <c r="D154" s="147">
        <v>1719.44</v>
      </c>
      <c r="E154" s="416"/>
    </row>
    <row r="155" spans="1:5" s="121" customFormat="1" ht="12.75">
      <c r="A155" s="16">
        <v>150</v>
      </c>
      <c r="B155" s="134" t="s">
        <v>664</v>
      </c>
      <c r="C155" s="146" t="s">
        <v>662</v>
      </c>
      <c r="D155" s="147">
        <v>340.67</v>
      </c>
      <c r="E155" s="416"/>
    </row>
    <row r="156" spans="1:5" s="121" customFormat="1" ht="12.75">
      <c r="A156" s="16">
        <v>151</v>
      </c>
      <c r="B156" s="134" t="s">
        <v>659</v>
      </c>
      <c r="C156" s="146" t="s">
        <v>662</v>
      </c>
      <c r="D156" s="147" t="s">
        <v>665</v>
      </c>
      <c r="E156" s="416"/>
    </row>
    <row r="157" spans="1:5" s="121" customFormat="1" ht="12.75">
      <c r="A157" s="16">
        <v>152</v>
      </c>
      <c r="B157" s="134" t="s">
        <v>664</v>
      </c>
      <c r="C157" s="146" t="s">
        <v>662</v>
      </c>
      <c r="D157" s="147">
        <v>391.14</v>
      </c>
      <c r="E157" s="416"/>
    </row>
    <row r="158" spans="1:5" s="121" customFormat="1" ht="12.75">
      <c r="A158" s="16">
        <v>153</v>
      </c>
      <c r="B158" s="134" t="s">
        <v>659</v>
      </c>
      <c r="C158" s="146" t="s">
        <v>662</v>
      </c>
      <c r="D158" s="147">
        <v>1974.15</v>
      </c>
      <c r="E158" s="416"/>
    </row>
    <row r="159" spans="1:5" s="121" customFormat="1" ht="12.75">
      <c r="A159" s="16">
        <v>154</v>
      </c>
      <c r="B159" s="134" t="s">
        <v>664</v>
      </c>
      <c r="C159" s="146" t="s">
        <v>662</v>
      </c>
      <c r="D159" s="147">
        <v>391.14</v>
      </c>
      <c r="E159" s="416"/>
    </row>
    <row r="160" spans="1:5" s="121" customFormat="1" ht="12.75">
      <c r="A160" s="16">
        <v>155</v>
      </c>
      <c r="B160" s="134" t="s">
        <v>666</v>
      </c>
      <c r="C160" s="271">
        <v>41949</v>
      </c>
      <c r="D160" s="147">
        <v>38406.1</v>
      </c>
      <c r="E160" s="416"/>
    </row>
    <row r="161" spans="1:5" s="121" customFormat="1" ht="12.75">
      <c r="A161" s="16">
        <v>156</v>
      </c>
      <c r="B161" s="134" t="s">
        <v>667</v>
      </c>
      <c r="C161" s="271">
        <v>42095</v>
      </c>
      <c r="D161" s="147">
        <v>447.31</v>
      </c>
      <c r="E161" s="416"/>
    </row>
    <row r="162" spans="1:5" s="121" customFormat="1" ht="12.75">
      <c r="A162" s="16">
        <v>157</v>
      </c>
      <c r="B162" s="134" t="s">
        <v>668</v>
      </c>
      <c r="C162" s="271">
        <v>42095</v>
      </c>
      <c r="D162" s="147">
        <v>1905.27</v>
      </c>
      <c r="E162" s="416"/>
    </row>
    <row r="163" spans="1:5" s="121" customFormat="1" ht="12.75">
      <c r="A163" s="16">
        <v>158</v>
      </c>
      <c r="B163" s="134" t="s">
        <v>667</v>
      </c>
      <c r="C163" s="271">
        <v>42095</v>
      </c>
      <c r="D163" s="147">
        <v>409.59</v>
      </c>
      <c r="E163" s="416"/>
    </row>
    <row r="164" spans="1:5" s="121" customFormat="1" ht="12.75">
      <c r="A164" s="16">
        <v>159</v>
      </c>
      <c r="B164" s="134" t="s">
        <v>668</v>
      </c>
      <c r="C164" s="271">
        <v>42095</v>
      </c>
      <c r="D164" s="147">
        <v>1905.27</v>
      </c>
      <c r="E164" s="416"/>
    </row>
    <row r="165" spans="1:5" s="121" customFormat="1" ht="12.75">
      <c r="A165" s="16">
        <v>160</v>
      </c>
      <c r="B165" s="134" t="s">
        <v>669</v>
      </c>
      <c r="C165" s="271">
        <v>42095</v>
      </c>
      <c r="D165" s="147">
        <v>409.59</v>
      </c>
      <c r="E165" s="416"/>
    </row>
    <row r="166" spans="1:5" s="121" customFormat="1" ht="12.75">
      <c r="A166" s="16">
        <v>161</v>
      </c>
      <c r="B166" s="134" t="s">
        <v>668</v>
      </c>
      <c r="C166" s="271">
        <v>42095</v>
      </c>
      <c r="D166" s="147">
        <v>1905.27</v>
      </c>
      <c r="E166" s="416"/>
    </row>
    <row r="167" spans="1:5" s="121" customFormat="1" ht="12.75">
      <c r="A167" s="16">
        <v>162</v>
      </c>
      <c r="B167" s="134" t="s">
        <v>667</v>
      </c>
      <c r="C167" s="271">
        <v>42095</v>
      </c>
      <c r="D167" s="147">
        <v>409.59</v>
      </c>
      <c r="E167" s="416"/>
    </row>
    <row r="168" spans="1:5" s="121" customFormat="1" ht="12.75">
      <c r="A168" s="16">
        <v>163</v>
      </c>
      <c r="B168" s="134" t="s">
        <v>668</v>
      </c>
      <c r="C168" s="271">
        <v>42095</v>
      </c>
      <c r="D168" s="147">
        <v>1620.25</v>
      </c>
      <c r="E168" s="416"/>
    </row>
    <row r="169" spans="1:5" s="121" customFormat="1" ht="12.75">
      <c r="A169" s="16">
        <v>164</v>
      </c>
      <c r="B169" s="134" t="s">
        <v>670</v>
      </c>
      <c r="C169" s="271">
        <v>42095</v>
      </c>
      <c r="D169" s="147">
        <v>348.32</v>
      </c>
      <c r="E169" s="416"/>
    </row>
    <row r="170" spans="1:5" s="121" customFormat="1" ht="12.75">
      <c r="A170" s="16">
        <v>165</v>
      </c>
      <c r="B170" s="134" t="s">
        <v>671</v>
      </c>
      <c r="C170" s="271">
        <v>42172</v>
      </c>
      <c r="D170" s="147">
        <v>2078.7</v>
      </c>
      <c r="E170" s="416"/>
    </row>
    <row r="171" spans="1:5" s="121" customFormat="1" ht="12.75">
      <c r="A171" s="16">
        <v>166</v>
      </c>
      <c r="B171" s="134" t="s">
        <v>667</v>
      </c>
      <c r="C171" s="271">
        <v>42172</v>
      </c>
      <c r="D171" s="147">
        <v>441.57</v>
      </c>
      <c r="E171" s="416"/>
    </row>
    <row r="172" spans="1:5" s="121" customFormat="1" ht="12.75">
      <c r="A172" s="16">
        <v>167</v>
      </c>
      <c r="B172" s="134" t="s">
        <v>667</v>
      </c>
      <c r="C172" s="271">
        <v>42209</v>
      </c>
      <c r="D172" s="147">
        <v>406.9</v>
      </c>
      <c r="E172" s="416"/>
    </row>
    <row r="173" spans="1:5" s="121" customFormat="1" ht="12.75">
      <c r="A173" s="16">
        <v>168</v>
      </c>
      <c r="B173" s="134" t="s">
        <v>611</v>
      </c>
      <c r="C173" s="271">
        <v>42209</v>
      </c>
      <c r="D173" s="147">
        <v>1777.15</v>
      </c>
      <c r="E173" s="416"/>
    </row>
    <row r="174" spans="1:5" s="121" customFormat="1" ht="12.75">
      <c r="A174" s="16">
        <v>169</v>
      </c>
      <c r="B174" s="134" t="s">
        <v>611</v>
      </c>
      <c r="C174" s="271">
        <v>42209</v>
      </c>
      <c r="D174" s="147">
        <v>1777.15</v>
      </c>
      <c r="E174" s="416"/>
    </row>
    <row r="175" spans="1:5" s="121" customFormat="1" ht="12.75">
      <c r="A175" s="16">
        <v>170</v>
      </c>
      <c r="B175" s="134" t="s">
        <v>667</v>
      </c>
      <c r="C175" s="271">
        <v>42209</v>
      </c>
      <c r="D175" s="147">
        <v>406.9</v>
      </c>
      <c r="E175" s="416"/>
    </row>
    <row r="176" spans="1:5" s="121" customFormat="1" ht="12.75">
      <c r="A176" s="16">
        <v>171</v>
      </c>
      <c r="B176" s="134" t="s">
        <v>611</v>
      </c>
      <c r="C176" s="271">
        <v>42209</v>
      </c>
      <c r="D176" s="147">
        <v>1777.15</v>
      </c>
      <c r="E176" s="416"/>
    </row>
    <row r="177" spans="1:5" s="121" customFormat="1" ht="12.75">
      <c r="A177" s="16">
        <v>172</v>
      </c>
      <c r="B177" s="134" t="s">
        <v>667</v>
      </c>
      <c r="C177" s="271">
        <v>42209</v>
      </c>
      <c r="D177" s="147">
        <v>406.9</v>
      </c>
      <c r="E177" s="416"/>
    </row>
    <row r="178" spans="1:5" s="121" customFormat="1" ht="12.75">
      <c r="A178" s="16">
        <v>173</v>
      </c>
      <c r="B178" s="134" t="s">
        <v>672</v>
      </c>
      <c r="C178" s="271">
        <v>42340</v>
      </c>
      <c r="D178" s="147">
        <v>832.55</v>
      </c>
      <c r="E178" s="416"/>
    </row>
    <row r="179" spans="1:5" s="121" customFormat="1" ht="12.75">
      <c r="A179" s="16">
        <v>174</v>
      </c>
      <c r="B179" s="134" t="s">
        <v>673</v>
      </c>
      <c r="C179" s="271">
        <v>42275</v>
      </c>
      <c r="D179" s="147">
        <v>1692.3</v>
      </c>
      <c r="E179" s="416"/>
    </row>
    <row r="180" spans="1:5" s="121" customFormat="1" ht="12.75">
      <c r="A180" s="16">
        <v>175</v>
      </c>
      <c r="B180" s="134" t="s">
        <v>674</v>
      </c>
      <c r="C180" s="271">
        <v>42275</v>
      </c>
      <c r="D180" s="147">
        <v>1105.53</v>
      </c>
      <c r="E180" s="416"/>
    </row>
    <row r="181" spans="1:5" s="121" customFormat="1" ht="12.75">
      <c r="A181" s="16">
        <v>176</v>
      </c>
      <c r="B181" s="134" t="s">
        <v>675</v>
      </c>
      <c r="C181" s="271">
        <v>42342</v>
      </c>
      <c r="D181" s="147">
        <v>394.59</v>
      </c>
      <c r="E181" s="404"/>
    </row>
    <row r="182" spans="1:5" ht="12.75" customHeight="1">
      <c r="A182" s="392" t="s">
        <v>296</v>
      </c>
      <c r="B182" s="392"/>
      <c r="C182" s="392"/>
      <c r="D182" s="55">
        <f>SUM(D6:D181)</f>
        <v>236656.30000000013</v>
      </c>
      <c r="E182" s="10"/>
    </row>
    <row r="183" spans="1:5" ht="12.75" customHeight="1">
      <c r="A183" s="455" t="s">
        <v>1275</v>
      </c>
      <c r="B183" s="455"/>
      <c r="C183" s="455"/>
      <c r="D183" s="455"/>
      <c r="E183" s="455"/>
    </row>
    <row r="184" spans="1:5" ht="29.25" customHeight="1">
      <c r="A184" s="16">
        <v>1</v>
      </c>
      <c r="B184" s="386" t="s">
        <v>1274</v>
      </c>
      <c r="C184" s="40">
        <v>2012</v>
      </c>
      <c r="D184" s="147">
        <v>137846.1</v>
      </c>
      <c r="E184" s="456" t="s">
        <v>677</v>
      </c>
    </row>
    <row r="185" spans="1:5" ht="26.25">
      <c r="A185" s="16">
        <v>2</v>
      </c>
      <c r="B185" s="110" t="s">
        <v>1271</v>
      </c>
      <c r="C185" s="40">
        <v>2012</v>
      </c>
      <c r="D185" s="147">
        <v>68820</v>
      </c>
      <c r="E185" s="457"/>
    </row>
    <row r="186" spans="1:5" ht="12.75" customHeight="1">
      <c r="A186" s="16">
        <v>3</v>
      </c>
      <c r="B186" s="110" t="s">
        <v>1272</v>
      </c>
      <c r="C186" s="40">
        <v>2012</v>
      </c>
      <c r="D186" s="147">
        <v>246000</v>
      </c>
      <c r="E186" s="457"/>
    </row>
    <row r="187" spans="1:5" ht="12.75" customHeight="1">
      <c r="A187" s="16">
        <v>4</v>
      </c>
      <c r="B187" s="110" t="s">
        <v>1273</v>
      </c>
      <c r="C187" s="40">
        <v>2015</v>
      </c>
      <c r="D187" s="147">
        <v>22140</v>
      </c>
      <c r="E187" s="458"/>
    </row>
    <row r="188" spans="1:5" ht="12.75" customHeight="1">
      <c r="A188" s="392" t="s">
        <v>296</v>
      </c>
      <c r="B188" s="392"/>
      <c r="C188" s="392"/>
      <c r="D188" s="55">
        <f>SUM(D184:D187)</f>
        <v>474806.1</v>
      </c>
      <c r="E188" s="10"/>
    </row>
    <row r="189" spans="1:5" ht="12.75" customHeight="1">
      <c r="A189" s="455" t="s">
        <v>1227</v>
      </c>
      <c r="B189" s="455"/>
      <c r="C189" s="455"/>
      <c r="D189" s="455"/>
      <c r="E189" s="455"/>
    </row>
    <row r="190" spans="1:5" s="121" customFormat="1" ht="12.75" customHeight="1">
      <c r="A190" s="148">
        <v>1</v>
      </c>
      <c r="B190" s="44" t="s">
        <v>676</v>
      </c>
      <c r="C190" s="16">
        <v>2011</v>
      </c>
      <c r="D190" s="149">
        <v>771.21</v>
      </c>
      <c r="E190" s="416" t="s">
        <v>677</v>
      </c>
    </row>
    <row r="191" spans="1:5" s="121" customFormat="1" ht="12.75" customHeight="1">
      <c r="A191" s="148">
        <v>2</v>
      </c>
      <c r="B191" s="44" t="s">
        <v>678</v>
      </c>
      <c r="C191" s="16">
        <v>2011</v>
      </c>
      <c r="D191" s="150">
        <v>5476.68</v>
      </c>
      <c r="E191" s="416"/>
    </row>
    <row r="192" spans="1:5" s="121" customFormat="1" ht="12.75" customHeight="1">
      <c r="A192" s="148">
        <v>3</v>
      </c>
      <c r="B192" s="44" t="s">
        <v>679</v>
      </c>
      <c r="C192" s="16">
        <v>2012</v>
      </c>
      <c r="D192" s="151">
        <v>1459</v>
      </c>
      <c r="E192" s="416"/>
    </row>
    <row r="193" spans="1:5" s="121" customFormat="1" ht="12.75" customHeight="1">
      <c r="A193" s="148">
        <v>4</v>
      </c>
      <c r="B193" s="44" t="s">
        <v>680</v>
      </c>
      <c r="C193" s="16">
        <v>2012</v>
      </c>
      <c r="D193" s="151">
        <v>76525.68</v>
      </c>
      <c r="E193" s="416"/>
    </row>
    <row r="194" spans="1:5" s="121" customFormat="1" ht="12.75" customHeight="1">
      <c r="A194" s="148">
        <v>5</v>
      </c>
      <c r="B194" s="44" t="s">
        <v>681</v>
      </c>
      <c r="C194" s="16">
        <v>2012</v>
      </c>
      <c r="D194" s="151">
        <v>2351.42</v>
      </c>
      <c r="E194" s="416"/>
    </row>
    <row r="195" spans="1:5" s="121" customFormat="1" ht="12.75" customHeight="1">
      <c r="A195" s="148">
        <v>6</v>
      </c>
      <c r="B195" s="44" t="s">
        <v>682</v>
      </c>
      <c r="C195" s="16">
        <v>2013</v>
      </c>
      <c r="D195" s="152">
        <v>450</v>
      </c>
      <c r="E195" s="416"/>
    </row>
    <row r="196" spans="1:5" s="121" customFormat="1" ht="12.75" customHeight="1">
      <c r="A196" s="148">
        <v>7</v>
      </c>
      <c r="B196" s="44" t="s">
        <v>683</v>
      </c>
      <c r="C196" s="16">
        <v>2012</v>
      </c>
      <c r="D196" s="152">
        <v>356</v>
      </c>
      <c r="E196" s="416"/>
    </row>
    <row r="197" spans="1:5" s="121" customFormat="1" ht="12.75" customHeight="1">
      <c r="A197" s="148">
        <v>8</v>
      </c>
      <c r="B197" s="44" t="s">
        <v>684</v>
      </c>
      <c r="C197" s="16">
        <v>2014</v>
      </c>
      <c r="D197" s="152">
        <v>2500</v>
      </c>
      <c r="E197" s="416"/>
    </row>
    <row r="198" spans="1:5" s="121" customFormat="1" ht="12.75" customHeight="1">
      <c r="A198" s="148">
        <v>9</v>
      </c>
      <c r="B198" s="44" t="s">
        <v>685</v>
      </c>
      <c r="C198" s="16">
        <v>2015</v>
      </c>
      <c r="D198" s="152">
        <v>249</v>
      </c>
      <c r="E198" s="416"/>
    </row>
    <row r="199" spans="1:5" s="121" customFormat="1" ht="12.75" customHeight="1">
      <c r="A199" s="392" t="s">
        <v>296</v>
      </c>
      <c r="B199" s="392"/>
      <c r="C199" s="392"/>
      <c r="D199" s="55">
        <f>SUM(D190:D198)</f>
        <v>90138.98999999999</v>
      </c>
      <c r="E199" s="10"/>
    </row>
    <row r="200" spans="1:5" ht="12.75" customHeight="1">
      <c r="A200" s="455" t="s">
        <v>1228</v>
      </c>
      <c r="B200" s="455"/>
      <c r="C200" s="455"/>
      <c r="D200" s="455"/>
      <c r="E200" s="455"/>
    </row>
    <row r="201" spans="1:5" s="129" customFormat="1" ht="14.25" customHeight="1">
      <c r="A201" s="16">
        <v>1</v>
      </c>
      <c r="B201" s="44" t="s">
        <v>1270</v>
      </c>
      <c r="C201" s="16">
        <v>2012</v>
      </c>
      <c r="D201" s="149">
        <v>62611.92</v>
      </c>
      <c r="E201" s="403" t="s">
        <v>677</v>
      </c>
    </row>
    <row r="202" spans="1:5" s="129" customFormat="1" ht="12.75">
      <c r="A202" s="16">
        <v>2</v>
      </c>
      <c r="B202" s="44" t="s">
        <v>686</v>
      </c>
      <c r="C202" s="16">
        <v>2012</v>
      </c>
      <c r="D202" s="149">
        <v>523</v>
      </c>
      <c r="E202" s="416"/>
    </row>
    <row r="203" spans="1:5" s="129" customFormat="1" ht="13.5" customHeight="1">
      <c r="A203" s="16">
        <v>3</v>
      </c>
      <c r="B203" s="44" t="s">
        <v>687</v>
      </c>
      <c r="C203" s="16">
        <v>2012</v>
      </c>
      <c r="D203" s="149">
        <v>2351.42</v>
      </c>
      <c r="E203" s="416"/>
    </row>
    <row r="204" spans="1:5" s="129" customFormat="1" ht="13.5" customHeight="1">
      <c r="A204" s="16">
        <v>4</v>
      </c>
      <c r="B204" s="44" t="s">
        <v>688</v>
      </c>
      <c r="C204" s="16">
        <v>2013</v>
      </c>
      <c r="D204" s="149">
        <v>598</v>
      </c>
      <c r="E204" s="416"/>
    </row>
    <row r="205" spans="1:5" s="129" customFormat="1" ht="13.5" customHeight="1">
      <c r="A205" s="16">
        <v>5</v>
      </c>
      <c r="B205" s="44" t="s">
        <v>689</v>
      </c>
      <c r="C205" s="16">
        <v>2013</v>
      </c>
      <c r="D205" s="149">
        <v>987</v>
      </c>
      <c r="E205" s="416"/>
    </row>
    <row r="206" spans="1:5" s="129" customFormat="1" ht="13.5" customHeight="1">
      <c r="A206" s="16">
        <v>6</v>
      </c>
      <c r="B206" s="44" t="s">
        <v>688</v>
      </c>
      <c r="C206" s="16">
        <v>2015</v>
      </c>
      <c r="D206" s="149">
        <v>600</v>
      </c>
      <c r="E206" s="404"/>
    </row>
    <row r="207" spans="1:5" ht="12.75" customHeight="1">
      <c r="A207" s="392" t="s">
        <v>296</v>
      </c>
      <c r="B207" s="392"/>
      <c r="C207" s="392"/>
      <c r="D207" s="55">
        <f>SUM(D201:D206)</f>
        <v>67671.34</v>
      </c>
      <c r="E207" s="100"/>
    </row>
    <row r="208" spans="1:5" ht="12.75" customHeight="1">
      <c r="A208" s="455" t="s">
        <v>1229</v>
      </c>
      <c r="B208" s="455"/>
      <c r="C208" s="455"/>
      <c r="D208" s="455"/>
      <c r="E208" s="455"/>
    </row>
    <row r="209" spans="1:5" s="121" customFormat="1" ht="24.75" customHeight="1">
      <c r="A209" s="16">
        <v>1</v>
      </c>
      <c r="B209" s="44" t="s">
        <v>690</v>
      </c>
      <c r="C209" s="16">
        <v>2012</v>
      </c>
      <c r="D209" s="149">
        <v>3478.44</v>
      </c>
      <c r="E209" s="416" t="s">
        <v>677</v>
      </c>
    </row>
    <row r="210" spans="1:5" s="121" customFormat="1" ht="12.75" customHeight="1">
      <c r="A210" s="16">
        <v>2</v>
      </c>
      <c r="B210" s="44" t="s">
        <v>690</v>
      </c>
      <c r="C210" s="16">
        <v>2012</v>
      </c>
      <c r="D210" s="149">
        <v>3478.44</v>
      </c>
      <c r="E210" s="416"/>
    </row>
    <row r="211" spans="1:5" s="121" customFormat="1" ht="12.75" customHeight="1">
      <c r="A211" s="16">
        <v>3</v>
      </c>
      <c r="B211" s="44" t="s">
        <v>690</v>
      </c>
      <c r="C211" s="16">
        <v>2012</v>
      </c>
      <c r="D211" s="149">
        <v>3478.44</v>
      </c>
      <c r="E211" s="416"/>
    </row>
    <row r="212" spans="1:5" s="121" customFormat="1" ht="12.75" customHeight="1">
      <c r="A212" s="16">
        <v>4</v>
      </c>
      <c r="B212" s="44" t="s">
        <v>690</v>
      </c>
      <c r="C212" s="16">
        <v>2012</v>
      </c>
      <c r="D212" s="149">
        <v>3478.44</v>
      </c>
      <c r="E212" s="416"/>
    </row>
    <row r="213" spans="1:5" s="121" customFormat="1" ht="12.75" customHeight="1">
      <c r="A213" s="16">
        <v>5</v>
      </c>
      <c r="B213" s="44" t="s">
        <v>690</v>
      </c>
      <c r="C213" s="16">
        <v>2012</v>
      </c>
      <c r="D213" s="149">
        <v>3478.44</v>
      </c>
      <c r="E213" s="416"/>
    </row>
    <row r="214" spans="1:5" s="121" customFormat="1" ht="12.75" customHeight="1">
      <c r="A214" s="16">
        <v>6</v>
      </c>
      <c r="B214" s="44" t="s">
        <v>690</v>
      </c>
      <c r="C214" s="16">
        <v>2012</v>
      </c>
      <c r="D214" s="149">
        <v>3478.44</v>
      </c>
      <c r="E214" s="416"/>
    </row>
    <row r="215" spans="1:5" s="121" customFormat="1" ht="12.75" customHeight="1">
      <c r="A215" s="16">
        <v>7</v>
      </c>
      <c r="B215" s="44" t="s">
        <v>690</v>
      </c>
      <c r="C215" s="16">
        <v>2012</v>
      </c>
      <c r="D215" s="149">
        <v>3478.44</v>
      </c>
      <c r="E215" s="416"/>
    </row>
    <row r="216" spans="1:5" s="121" customFormat="1" ht="12.75" customHeight="1">
      <c r="A216" s="16">
        <v>8</v>
      </c>
      <c r="B216" s="44" t="s">
        <v>690</v>
      </c>
      <c r="C216" s="16">
        <v>2012</v>
      </c>
      <c r="D216" s="149">
        <v>3478.44</v>
      </c>
      <c r="E216" s="416"/>
    </row>
    <row r="217" spans="1:5" s="121" customFormat="1" ht="12.75" customHeight="1">
      <c r="A217" s="16">
        <v>9</v>
      </c>
      <c r="B217" s="44" t="s">
        <v>690</v>
      </c>
      <c r="C217" s="16">
        <v>2012</v>
      </c>
      <c r="D217" s="149">
        <v>3478.44</v>
      </c>
      <c r="E217" s="416"/>
    </row>
    <row r="218" spans="1:5" s="121" customFormat="1" ht="12.75" customHeight="1">
      <c r="A218" s="16">
        <v>10</v>
      </c>
      <c r="B218" s="44" t="s">
        <v>690</v>
      </c>
      <c r="C218" s="16">
        <v>2012</v>
      </c>
      <c r="D218" s="149">
        <v>3478.44</v>
      </c>
      <c r="E218" s="416"/>
    </row>
    <row r="219" spans="1:5" s="121" customFormat="1" ht="12.75" customHeight="1">
      <c r="A219" s="16">
        <v>11</v>
      </c>
      <c r="B219" s="44" t="s">
        <v>690</v>
      </c>
      <c r="C219" s="16">
        <v>2012</v>
      </c>
      <c r="D219" s="149">
        <v>3478.44</v>
      </c>
      <c r="E219" s="416"/>
    </row>
    <row r="220" spans="1:5" s="121" customFormat="1" ht="12.75" customHeight="1">
      <c r="A220" s="16">
        <v>12</v>
      </c>
      <c r="B220" s="44" t="s">
        <v>690</v>
      </c>
      <c r="C220" s="16">
        <v>2012</v>
      </c>
      <c r="D220" s="149">
        <v>3478.44</v>
      </c>
      <c r="E220" s="416"/>
    </row>
    <row r="221" spans="1:5" s="121" customFormat="1" ht="12.75" customHeight="1">
      <c r="A221" s="16">
        <v>13</v>
      </c>
      <c r="B221" s="44" t="s">
        <v>690</v>
      </c>
      <c r="C221" s="16">
        <v>2012</v>
      </c>
      <c r="D221" s="149">
        <v>3478.44</v>
      </c>
      <c r="E221" s="416"/>
    </row>
    <row r="222" spans="1:5" s="121" customFormat="1" ht="12.75" customHeight="1">
      <c r="A222" s="16">
        <v>14</v>
      </c>
      <c r="B222" s="44" t="s">
        <v>690</v>
      </c>
      <c r="C222" s="16">
        <v>2012</v>
      </c>
      <c r="D222" s="149">
        <v>3478.44</v>
      </c>
      <c r="E222" s="416"/>
    </row>
    <row r="223" spans="1:5" s="121" customFormat="1" ht="12.75" customHeight="1">
      <c r="A223" s="16">
        <v>15</v>
      </c>
      <c r="B223" s="44" t="s">
        <v>690</v>
      </c>
      <c r="C223" s="16">
        <v>2012</v>
      </c>
      <c r="D223" s="149">
        <v>3478.44</v>
      </c>
      <c r="E223" s="416"/>
    </row>
    <row r="224" spans="1:5" s="121" customFormat="1" ht="12.75" customHeight="1">
      <c r="A224" s="16">
        <v>16</v>
      </c>
      <c r="B224" s="44" t="s">
        <v>690</v>
      </c>
      <c r="C224" s="16">
        <v>2012</v>
      </c>
      <c r="D224" s="149">
        <v>3478.44</v>
      </c>
      <c r="E224" s="416"/>
    </row>
    <row r="225" spans="1:5" s="121" customFormat="1" ht="12.75" customHeight="1">
      <c r="A225" s="16">
        <v>17</v>
      </c>
      <c r="B225" s="44" t="s">
        <v>690</v>
      </c>
      <c r="C225" s="16">
        <v>2012</v>
      </c>
      <c r="D225" s="149">
        <v>3478.44</v>
      </c>
      <c r="E225" s="416"/>
    </row>
    <row r="226" spans="1:5" s="121" customFormat="1" ht="22.5">
      <c r="A226" s="16">
        <v>18</v>
      </c>
      <c r="B226" s="153" t="s">
        <v>690</v>
      </c>
      <c r="C226" s="16">
        <v>2012</v>
      </c>
      <c r="D226" s="149">
        <v>3478.44</v>
      </c>
      <c r="E226" s="416"/>
    </row>
    <row r="227" spans="1:5" s="121" customFormat="1" ht="22.5">
      <c r="A227" s="16">
        <v>19</v>
      </c>
      <c r="B227" s="153" t="s">
        <v>690</v>
      </c>
      <c r="C227" s="16">
        <v>2012</v>
      </c>
      <c r="D227" s="149">
        <v>3478.44</v>
      </c>
      <c r="E227" s="416"/>
    </row>
    <row r="228" spans="1:5" s="121" customFormat="1" ht="12.75" customHeight="1">
      <c r="A228" s="16">
        <v>20</v>
      </c>
      <c r="B228" s="44" t="s">
        <v>691</v>
      </c>
      <c r="C228" s="16">
        <v>2012</v>
      </c>
      <c r="D228" s="149">
        <v>1175.71</v>
      </c>
      <c r="E228" s="416"/>
    </row>
    <row r="229" spans="1:5" s="121" customFormat="1" ht="12.75" customHeight="1">
      <c r="A229" s="16">
        <v>21</v>
      </c>
      <c r="B229" s="44" t="s">
        <v>691</v>
      </c>
      <c r="C229" s="16">
        <v>2012</v>
      </c>
      <c r="D229" s="149">
        <v>1175.71</v>
      </c>
      <c r="E229" s="416"/>
    </row>
    <row r="230" spans="1:5" s="121" customFormat="1" ht="12.75" customHeight="1">
      <c r="A230" s="16">
        <v>22</v>
      </c>
      <c r="B230" s="44" t="s">
        <v>692</v>
      </c>
      <c r="C230" s="16">
        <v>2014</v>
      </c>
      <c r="D230" s="149">
        <v>1720.77</v>
      </c>
      <c r="E230" s="416"/>
    </row>
    <row r="231" spans="1:5" s="121" customFormat="1" ht="12.75" customHeight="1">
      <c r="A231" s="392" t="s">
        <v>296</v>
      </c>
      <c r="B231" s="392"/>
      <c r="C231" s="392"/>
      <c r="D231" s="55">
        <f>SUM(D209:D230)</f>
        <v>70162.55000000003</v>
      </c>
      <c r="E231" s="10"/>
    </row>
    <row r="232" spans="1:5" s="121" customFormat="1" ht="12.75" customHeight="1">
      <c r="A232" s="455" t="s">
        <v>1230</v>
      </c>
      <c r="B232" s="455"/>
      <c r="C232" s="455"/>
      <c r="D232" s="455"/>
      <c r="E232" s="455"/>
    </row>
    <row r="233" spans="1:5" s="121" customFormat="1" ht="12.75" customHeight="1">
      <c r="A233" s="16">
        <v>1</v>
      </c>
      <c r="B233" s="44" t="s">
        <v>693</v>
      </c>
      <c r="C233" s="16">
        <v>2011</v>
      </c>
      <c r="D233" s="152">
        <v>2488.87</v>
      </c>
      <c r="E233" s="404" t="s">
        <v>677</v>
      </c>
    </row>
    <row r="234" spans="1:5" s="121" customFormat="1" ht="12.75" customHeight="1">
      <c r="A234" s="16">
        <v>2</v>
      </c>
      <c r="B234" s="44" t="s">
        <v>694</v>
      </c>
      <c r="C234" s="16">
        <v>2011</v>
      </c>
      <c r="D234" s="152">
        <v>4900</v>
      </c>
      <c r="E234" s="404"/>
    </row>
    <row r="235" spans="1:5" s="121" customFormat="1" ht="12.75" customHeight="1">
      <c r="A235" s="16">
        <v>3</v>
      </c>
      <c r="B235" s="44" t="s">
        <v>695</v>
      </c>
      <c r="C235" s="16">
        <v>2011</v>
      </c>
      <c r="D235" s="152">
        <v>5850</v>
      </c>
      <c r="E235" s="404"/>
    </row>
    <row r="236" spans="1:5" s="121" customFormat="1" ht="12.75" customHeight="1">
      <c r="A236" s="16">
        <v>4</v>
      </c>
      <c r="B236" s="44" t="s">
        <v>696</v>
      </c>
      <c r="C236" s="16">
        <v>2012</v>
      </c>
      <c r="D236" s="152">
        <v>118473.5999999999</v>
      </c>
      <c r="E236" s="404"/>
    </row>
    <row r="237" spans="1:5" s="121" customFormat="1" ht="12.75" customHeight="1">
      <c r="A237" s="16">
        <v>5</v>
      </c>
      <c r="B237" s="44" t="s">
        <v>697</v>
      </c>
      <c r="C237" s="16">
        <v>2012</v>
      </c>
      <c r="D237" s="152">
        <v>3527.13</v>
      </c>
      <c r="E237" s="404"/>
    </row>
    <row r="238" spans="1:5" s="121" customFormat="1" ht="12.75" customHeight="1">
      <c r="A238" s="16">
        <v>6</v>
      </c>
      <c r="B238" s="44" t="s">
        <v>698</v>
      </c>
      <c r="C238" s="16">
        <v>2014</v>
      </c>
      <c r="D238" s="152">
        <v>3493.2</v>
      </c>
      <c r="E238" s="404"/>
    </row>
    <row r="239" spans="1:5" s="121" customFormat="1" ht="12.75" customHeight="1">
      <c r="A239" s="16">
        <v>7</v>
      </c>
      <c r="B239" s="44" t="s">
        <v>699</v>
      </c>
      <c r="C239" s="16">
        <v>2014</v>
      </c>
      <c r="D239" s="152">
        <v>3493.2</v>
      </c>
      <c r="E239" s="404"/>
    </row>
    <row r="240" spans="1:5" s="121" customFormat="1" ht="12.75" customHeight="1">
      <c r="A240" s="16">
        <v>8</v>
      </c>
      <c r="B240" s="44" t="s">
        <v>699</v>
      </c>
      <c r="C240" s="16">
        <v>2015</v>
      </c>
      <c r="D240" s="152">
        <v>3444</v>
      </c>
      <c r="E240" s="404"/>
    </row>
    <row r="241" spans="1:5" s="121" customFormat="1" ht="12.75" customHeight="1">
      <c r="A241" s="16">
        <v>9</v>
      </c>
      <c r="B241" s="44" t="s">
        <v>700</v>
      </c>
      <c r="C241" s="16">
        <v>2015</v>
      </c>
      <c r="D241" s="152">
        <v>359</v>
      </c>
      <c r="E241" s="404"/>
    </row>
    <row r="242" spans="1:5" s="121" customFormat="1" ht="12.75" customHeight="1">
      <c r="A242" s="16">
        <v>10</v>
      </c>
      <c r="B242" s="44" t="s">
        <v>700</v>
      </c>
      <c r="C242" s="16">
        <v>2015</v>
      </c>
      <c r="D242" s="152">
        <v>359</v>
      </c>
      <c r="E242" s="404"/>
    </row>
    <row r="243" spans="1:5" s="121" customFormat="1" ht="12.75" customHeight="1">
      <c r="A243" s="16">
        <v>11</v>
      </c>
      <c r="B243" s="44" t="s">
        <v>701</v>
      </c>
      <c r="C243" s="16">
        <v>2015</v>
      </c>
      <c r="D243" s="152">
        <v>1450</v>
      </c>
      <c r="E243" s="404"/>
    </row>
    <row r="244" spans="1:5" s="121" customFormat="1" ht="12.75" customHeight="1">
      <c r="A244" s="392" t="s">
        <v>296</v>
      </c>
      <c r="B244" s="392"/>
      <c r="C244" s="392"/>
      <c r="D244" s="55">
        <f>SUM(D233:D243)</f>
        <v>147837.99999999994</v>
      </c>
      <c r="E244" s="10"/>
    </row>
    <row r="245" spans="1:5" s="121" customFormat="1" ht="12.75" customHeight="1">
      <c r="A245" s="455" t="s">
        <v>1231</v>
      </c>
      <c r="B245" s="455"/>
      <c r="C245" s="455"/>
      <c r="D245" s="455"/>
      <c r="E245" s="455"/>
    </row>
    <row r="246" spans="1:5" s="125" customFormat="1" ht="12.75" customHeight="1">
      <c r="A246" s="16">
        <v>1</v>
      </c>
      <c r="B246" s="44" t="s">
        <v>702</v>
      </c>
      <c r="C246" s="16">
        <v>2011</v>
      </c>
      <c r="D246" s="149">
        <v>1031.99</v>
      </c>
      <c r="E246" s="459" t="s">
        <v>677</v>
      </c>
    </row>
    <row r="247" spans="1:5" s="125" customFormat="1" ht="12.75" customHeight="1">
      <c r="A247" s="16">
        <v>2</v>
      </c>
      <c r="B247" s="44" t="s">
        <v>703</v>
      </c>
      <c r="C247" s="16">
        <v>2012</v>
      </c>
      <c r="D247" s="149">
        <v>2351.42</v>
      </c>
      <c r="E247" s="459"/>
    </row>
    <row r="248" spans="1:5" s="125" customFormat="1" ht="12.75" customHeight="1">
      <c r="A248" s="16">
        <v>3</v>
      </c>
      <c r="B248" s="44" t="s">
        <v>704</v>
      </c>
      <c r="C248" s="16">
        <v>2014</v>
      </c>
      <c r="D248" s="149">
        <v>380</v>
      </c>
      <c r="E248" s="459"/>
    </row>
    <row r="249" spans="1:5" s="125" customFormat="1" ht="12.75" customHeight="1">
      <c r="A249" s="16">
        <v>4</v>
      </c>
      <c r="B249" s="44" t="s">
        <v>705</v>
      </c>
      <c r="C249" s="16">
        <v>2014</v>
      </c>
      <c r="D249" s="149">
        <v>665</v>
      </c>
      <c r="E249" s="459"/>
    </row>
    <row r="250" spans="1:5" s="125" customFormat="1" ht="12.75" customHeight="1">
      <c r="A250" s="16">
        <v>5</v>
      </c>
      <c r="B250" s="44" t="s">
        <v>705</v>
      </c>
      <c r="C250" s="44">
        <v>2015</v>
      </c>
      <c r="D250" s="154">
        <v>519</v>
      </c>
      <c r="E250" s="459"/>
    </row>
    <row r="251" spans="1:5" s="129" customFormat="1" ht="12.75" customHeight="1">
      <c r="A251" s="392" t="s">
        <v>296</v>
      </c>
      <c r="B251" s="392"/>
      <c r="C251" s="392"/>
      <c r="D251" s="55">
        <f>SUM(D246:D250)</f>
        <v>4947.41</v>
      </c>
      <c r="E251" s="10"/>
    </row>
    <row r="252" spans="1:5" s="121" customFormat="1" ht="12.75" customHeight="1">
      <c r="A252" s="455" t="s">
        <v>1232</v>
      </c>
      <c r="B252" s="455"/>
      <c r="C252" s="455"/>
      <c r="D252" s="455"/>
      <c r="E252" s="455"/>
    </row>
    <row r="253" spans="1:5" s="121" customFormat="1" ht="14.25" customHeight="1">
      <c r="A253" s="16">
        <v>1</v>
      </c>
      <c r="B253" s="99" t="s">
        <v>706</v>
      </c>
      <c r="C253" s="16">
        <v>2012</v>
      </c>
      <c r="D253" s="152">
        <v>45219</v>
      </c>
      <c r="E253" s="459" t="s">
        <v>677</v>
      </c>
    </row>
    <row r="254" spans="1:5" s="121" customFormat="1" ht="12.75">
      <c r="A254" s="16">
        <v>2</v>
      </c>
      <c r="B254" s="95" t="s">
        <v>707</v>
      </c>
      <c r="C254" s="16">
        <v>2012</v>
      </c>
      <c r="D254" s="152">
        <v>2351</v>
      </c>
      <c r="E254" s="459"/>
    </row>
    <row r="255" spans="1:5" s="121" customFormat="1" ht="12.75" customHeight="1">
      <c r="A255" s="392" t="s">
        <v>296</v>
      </c>
      <c r="B255" s="392"/>
      <c r="C255" s="392"/>
      <c r="D255" s="55">
        <f>SUM(D253:D254)</f>
        <v>47570</v>
      </c>
      <c r="E255" s="10"/>
    </row>
    <row r="256" spans="1:5" s="121" customFormat="1" ht="12.75" customHeight="1">
      <c r="A256" s="455" t="s">
        <v>1233</v>
      </c>
      <c r="B256" s="455"/>
      <c r="C256" s="455"/>
      <c r="D256" s="455"/>
      <c r="E256" s="455"/>
    </row>
    <row r="257" spans="1:5" s="121" customFormat="1" ht="12.75" customHeight="1">
      <c r="A257" s="16">
        <v>1</v>
      </c>
      <c r="B257" s="44" t="s">
        <v>708</v>
      </c>
      <c r="C257" s="16">
        <v>2011</v>
      </c>
      <c r="D257" s="149">
        <v>4500</v>
      </c>
      <c r="E257" s="459" t="s">
        <v>677</v>
      </c>
    </row>
    <row r="258" spans="1:5" s="121" customFormat="1" ht="12.75" customHeight="1">
      <c r="A258" s="16">
        <v>2</v>
      </c>
      <c r="B258" s="44" t="s">
        <v>691</v>
      </c>
      <c r="C258" s="16">
        <v>2012</v>
      </c>
      <c r="D258" s="149">
        <v>2351.42</v>
      </c>
      <c r="E258" s="459"/>
    </row>
    <row r="259" spans="1:5" s="121" customFormat="1" ht="12.75" customHeight="1">
      <c r="A259" s="16">
        <v>3</v>
      </c>
      <c r="B259" s="44" t="s">
        <v>709</v>
      </c>
      <c r="C259" s="16">
        <v>2012</v>
      </c>
      <c r="D259" s="149">
        <v>41465.76</v>
      </c>
      <c r="E259" s="459"/>
    </row>
    <row r="260" spans="1:5" s="121" customFormat="1" ht="12.75" customHeight="1">
      <c r="A260" s="16">
        <v>4</v>
      </c>
      <c r="B260" s="44" t="s">
        <v>710</v>
      </c>
      <c r="C260" s="16">
        <v>2012</v>
      </c>
      <c r="D260" s="149">
        <v>7232.4</v>
      </c>
      <c r="E260" s="459"/>
    </row>
    <row r="261" spans="1:5" s="121" customFormat="1" ht="12.75" customHeight="1">
      <c r="A261" s="392" t="s">
        <v>296</v>
      </c>
      <c r="B261" s="392"/>
      <c r="C261" s="392"/>
      <c r="D261" s="55">
        <f>SUM(D257:D260)</f>
        <v>55549.58</v>
      </c>
      <c r="E261" s="10"/>
    </row>
    <row r="262" spans="1:5" s="121" customFormat="1" ht="12.75" customHeight="1">
      <c r="A262" s="455" t="s">
        <v>1234</v>
      </c>
      <c r="B262" s="455"/>
      <c r="C262" s="455"/>
      <c r="D262" s="455"/>
      <c r="E262" s="455"/>
    </row>
    <row r="263" spans="1:5" s="121" customFormat="1" ht="12.75" customHeight="1">
      <c r="A263" s="16">
        <v>1</v>
      </c>
      <c r="B263" s="44" t="s">
        <v>711</v>
      </c>
      <c r="C263" s="16">
        <v>2011</v>
      </c>
      <c r="D263" s="155">
        <v>4954.96</v>
      </c>
      <c r="E263" s="459" t="s">
        <v>677</v>
      </c>
    </row>
    <row r="264" spans="1:5" s="121" customFormat="1" ht="12.75" customHeight="1">
      <c r="A264" s="16">
        <v>2</v>
      </c>
      <c r="B264" s="44" t="s">
        <v>712</v>
      </c>
      <c r="C264" s="16">
        <v>2012</v>
      </c>
      <c r="D264" s="149">
        <v>100702.56</v>
      </c>
      <c r="E264" s="459"/>
    </row>
    <row r="265" spans="1:5" s="121" customFormat="1" ht="12.75" customHeight="1">
      <c r="A265" s="16">
        <v>3</v>
      </c>
      <c r="B265" s="44" t="s">
        <v>713</v>
      </c>
      <c r="C265" s="16">
        <v>2012</v>
      </c>
      <c r="D265" s="149">
        <v>17564.4</v>
      </c>
      <c r="E265" s="459"/>
    </row>
    <row r="266" spans="1:5" s="121" customFormat="1" ht="12.75" customHeight="1">
      <c r="A266" s="16">
        <v>4</v>
      </c>
      <c r="B266" s="44" t="s">
        <v>714</v>
      </c>
      <c r="C266" s="16">
        <v>2013</v>
      </c>
      <c r="D266" s="149">
        <v>3527.13</v>
      </c>
      <c r="E266" s="459"/>
    </row>
    <row r="267" spans="1:5" s="121" customFormat="1" ht="12.75" customHeight="1">
      <c r="A267" s="16">
        <v>5</v>
      </c>
      <c r="B267" s="44" t="s">
        <v>715</v>
      </c>
      <c r="C267" s="16">
        <v>2014</v>
      </c>
      <c r="D267" s="149">
        <v>3570</v>
      </c>
      <c r="E267" s="459"/>
    </row>
    <row r="268" spans="1:5" s="121" customFormat="1" ht="12.75" customHeight="1">
      <c r="A268" s="16">
        <v>6</v>
      </c>
      <c r="B268" s="44" t="s">
        <v>716</v>
      </c>
      <c r="C268" s="16">
        <v>2015</v>
      </c>
      <c r="D268" s="149">
        <v>1100</v>
      </c>
      <c r="E268" s="459"/>
    </row>
    <row r="269" spans="1:5" s="121" customFormat="1" ht="12.75" customHeight="1">
      <c r="A269" s="16">
        <v>7</v>
      </c>
      <c r="B269" s="44" t="s">
        <v>717</v>
      </c>
      <c r="C269" s="16">
        <v>2015</v>
      </c>
      <c r="D269" s="149">
        <v>3198</v>
      </c>
      <c r="E269" s="459"/>
    </row>
    <row r="270" spans="1:5" s="121" customFormat="1" ht="12.75" customHeight="1">
      <c r="A270" s="16">
        <v>8</v>
      </c>
      <c r="B270" s="44" t="s">
        <v>612</v>
      </c>
      <c r="C270" s="16">
        <v>2015</v>
      </c>
      <c r="D270" s="149">
        <v>369</v>
      </c>
      <c r="E270" s="459"/>
    </row>
    <row r="271" spans="1:5" s="121" customFormat="1" ht="12.75" customHeight="1">
      <c r="A271" s="392" t="s">
        <v>296</v>
      </c>
      <c r="B271" s="392"/>
      <c r="C271" s="392"/>
      <c r="D271" s="55">
        <f>SUM(D263:D270)</f>
        <v>134986.05000000002</v>
      </c>
      <c r="E271" s="10"/>
    </row>
    <row r="272" spans="1:5" s="121" customFormat="1" ht="12.75" customHeight="1">
      <c r="A272" s="455" t="s">
        <v>718</v>
      </c>
      <c r="B272" s="455"/>
      <c r="C272" s="455"/>
      <c r="D272" s="455"/>
      <c r="E272" s="455"/>
    </row>
    <row r="273" spans="1:5" s="121" customFormat="1" ht="12.75" customHeight="1">
      <c r="A273" s="16">
        <v>1</v>
      </c>
      <c r="B273" s="75" t="s">
        <v>719</v>
      </c>
      <c r="C273" s="70">
        <v>2011</v>
      </c>
      <c r="D273" s="156">
        <v>1703.55</v>
      </c>
      <c r="E273" s="459" t="s">
        <v>677</v>
      </c>
    </row>
    <row r="274" spans="1:5" s="121" customFormat="1" ht="12.75" customHeight="1">
      <c r="A274" s="16">
        <v>2</v>
      </c>
      <c r="B274" s="44" t="s">
        <v>720</v>
      </c>
      <c r="C274" s="16">
        <v>2011</v>
      </c>
      <c r="D274" s="149">
        <v>5239.8</v>
      </c>
      <c r="E274" s="459"/>
    </row>
    <row r="275" spans="1:5" s="121" customFormat="1" ht="12.75" customHeight="1">
      <c r="A275" s="16">
        <v>3</v>
      </c>
      <c r="B275" s="44" t="s">
        <v>721</v>
      </c>
      <c r="C275" s="70">
        <v>2012</v>
      </c>
      <c r="D275" s="156">
        <v>1299.51</v>
      </c>
      <c r="E275" s="459"/>
    </row>
    <row r="276" spans="1:5" s="121" customFormat="1" ht="12.75" customHeight="1">
      <c r="A276" s="16">
        <v>4</v>
      </c>
      <c r="B276" s="44" t="s">
        <v>722</v>
      </c>
      <c r="C276" s="70">
        <v>2011</v>
      </c>
      <c r="D276" s="156">
        <v>1703.55</v>
      </c>
      <c r="E276" s="459"/>
    </row>
    <row r="277" spans="1:5" s="121" customFormat="1" ht="12.75" customHeight="1">
      <c r="A277" s="16">
        <v>5</v>
      </c>
      <c r="B277" s="44" t="s">
        <v>723</v>
      </c>
      <c r="C277" s="70">
        <v>2012</v>
      </c>
      <c r="D277" s="156">
        <v>2351.42</v>
      </c>
      <c r="E277" s="459"/>
    </row>
    <row r="278" spans="1:5" s="121" customFormat="1" ht="12.75" customHeight="1">
      <c r="A278" s="16">
        <v>6</v>
      </c>
      <c r="B278" s="44" t="s">
        <v>724</v>
      </c>
      <c r="C278" s="70">
        <v>2012</v>
      </c>
      <c r="D278" s="156">
        <v>2000</v>
      </c>
      <c r="E278" s="459"/>
    </row>
    <row r="279" spans="1:5" s="121" customFormat="1" ht="12.75" customHeight="1">
      <c r="A279" s="16">
        <v>7</v>
      </c>
      <c r="B279" s="44" t="s">
        <v>725</v>
      </c>
      <c r="C279" s="70">
        <v>2014</v>
      </c>
      <c r="D279" s="156">
        <v>3500</v>
      </c>
      <c r="E279" s="459"/>
    </row>
    <row r="280" spans="1:5" s="121" customFormat="1" ht="12.75" customHeight="1">
      <c r="A280" s="16">
        <v>8</v>
      </c>
      <c r="B280" s="44" t="s">
        <v>726</v>
      </c>
      <c r="C280" s="70">
        <v>2014</v>
      </c>
      <c r="D280" s="156">
        <v>5063.55</v>
      </c>
      <c r="E280" s="459"/>
    </row>
    <row r="281" spans="1:5" s="121" customFormat="1" ht="12.75" customHeight="1">
      <c r="A281" s="16">
        <v>9</v>
      </c>
      <c r="B281" s="44" t="s">
        <v>727</v>
      </c>
      <c r="C281" s="70">
        <v>2014</v>
      </c>
      <c r="D281" s="156">
        <v>530</v>
      </c>
      <c r="E281" s="459"/>
    </row>
    <row r="282" spans="1:5" s="121" customFormat="1" ht="12.75" customHeight="1">
      <c r="A282" s="16">
        <v>10</v>
      </c>
      <c r="B282" s="44" t="s">
        <v>728</v>
      </c>
      <c r="C282" s="70">
        <v>2014</v>
      </c>
      <c r="D282" s="156">
        <v>1988</v>
      </c>
      <c r="E282" s="459"/>
    </row>
    <row r="283" spans="1:5" s="121" customFormat="1" ht="12.75" customHeight="1">
      <c r="A283" s="392" t="s">
        <v>296</v>
      </c>
      <c r="B283" s="392"/>
      <c r="C283" s="392"/>
      <c r="D283" s="55">
        <f>SUM(D273:D282)</f>
        <v>25379.38</v>
      </c>
      <c r="E283" s="10"/>
    </row>
    <row r="284" spans="1:5" s="121" customFormat="1" ht="12.75" customHeight="1">
      <c r="A284" s="455" t="s">
        <v>1235</v>
      </c>
      <c r="B284" s="455"/>
      <c r="C284" s="455"/>
      <c r="D284" s="455"/>
      <c r="E284" s="455"/>
    </row>
    <row r="285" spans="1:5" s="121" customFormat="1" ht="12.75" customHeight="1">
      <c r="A285" s="16">
        <v>1</v>
      </c>
      <c r="B285" s="44" t="s">
        <v>729</v>
      </c>
      <c r="C285" s="16">
        <v>2011</v>
      </c>
      <c r="D285" s="157">
        <v>1600</v>
      </c>
      <c r="E285" s="459" t="s">
        <v>677</v>
      </c>
    </row>
    <row r="286" spans="1:5" s="121" customFormat="1" ht="12.75" customHeight="1">
      <c r="A286" s="16">
        <v>2</v>
      </c>
      <c r="B286" s="44" t="s">
        <v>730</v>
      </c>
      <c r="C286" s="16">
        <v>2012</v>
      </c>
      <c r="D286" s="155">
        <v>849.93</v>
      </c>
      <c r="E286" s="459"/>
    </row>
    <row r="287" spans="1:5" s="121" customFormat="1" ht="12.75" customHeight="1">
      <c r="A287" s="16">
        <v>3</v>
      </c>
      <c r="B287" s="44" t="s">
        <v>731</v>
      </c>
      <c r="C287" s="16">
        <v>2012</v>
      </c>
      <c r="D287" s="155">
        <v>56274.96</v>
      </c>
      <c r="E287" s="459"/>
    </row>
    <row r="288" spans="1:5" s="121" customFormat="1" ht="12.75" customHeight="1">
      <c r="A288" s="16">
        <v>4</v>
      </c>
      <c r="B288" s="44" t="s">
        <v>732</v>
      </c>
      <c r="C288" s="16">
        <v>2012</v>
      </c>
      <c r="D288" s="155">
        <v>9815.4</v>
      </c>
      <c r="E288" s="459"/>
    </row>
    <row r="289" spans="1:5" s="121" customFormat="1" ht="12.75" customHeight="1">
      <c r="A289" s="16">
        <v>5</v>
      </c>
      <c r="B289" s="44" t="s">
        <v>733</v>
      </c>
      <c r="C289" s="16">
        <v>2012</v>
      </c>
      <c r="D289" s="155">
        <v>3527.13</v>
      </c>
      <c r="E289" s="459"/>
    </row>
    <row r="290" spans="1:5" s="121" customFormat="1" ht="12.75" customHeight="1">
      <c r="A290" s="16">
        <v>6</v>
      </c>
      <c r="B290" s="44" t="s">
        <v>734</v>
      </c>
      <c r="C290" s="16">
        <v>2013</v>
      </c>
      <c r="D290" s="157">
        <v>269.99</v>
      </c>
      <c r="E290" s="459"/>
    </row>
    <row r="291" spans="1:5" s="121" customFormat="1" ht="12.75" customHeight="1">
      <c r="A291" s="16">
        <v>7</v>
      </c>
      <c r="B291" s="44" t="s">
        <v>735</v>
      </c>
      <c r="C291" s="16">
        <v>2014</v>
      </c>
      <c r="D291" s="157">
        <v>550</v>
      </c>
      <c r="E291" s="459"/>
    </row>
    <row r="292" spans="1:5" s="121" customFormat="1" ht="12.75" customHeight="1">
      <c r="A292" s="392" t="s">
        <v>296</v>
      </c>
      <c r="B292" s="392"/>
      <c r="C292" s="392"/>
      <c r="D292" s="55">
        <f>SUM(D285:D291)</f>
        <v>72887.41</v>
      </c>
      <c r="E292" s="10"/>
    </row>
    <row r="293" spans="1:5" s="121" customFormat="1" ht="12.75" customHeight="1">
      <c r="A293" s="455" t="s">
        <v>1236</v>
      </c>
      <c r="B293" s="455"/>
      <c r="C293" s="455"/>
      <c r="D293" s="455"/>
      <c r="E293" s="455"/>
    </row>
    <row r="294" spans="1:5" s="121" customFormat="1" ht="12.75" customHeight="1">
      <c r="A294" s="16">
        <v>1</v>
      </c>
      <c r="B294" s="44" t="s">
        <v>736</v>
      </c>
      <c r="C294" s="16">
        <v>2012</v>
      </c>
      <c r="D294" s="149">
        <v>3592.77</v>
      </c>
      <c r="E294" s="459" t="s">
        <v>677</v>
      </c>
    </row>
    <row r="295" spans="1:5" s="121" customFormat="1" ht="12.75" customHeight="1">
      <c r="A295" s="16">
        <v>2</v>
      </c>
      <c r="B295" s="44" t="s">
        <v>736</v>
      </c>
      <c r="C295" s="16">
        <v>2012</v>
      </c>
      <c r="D295" s="149">
        <v>3592.77</v>
      </c>
      <c r="E295" s="459"/>
    </row>
    <row r="296" spans="1:5" s="121" customFormat="1" ht="27.75" customHeight="1">
      <c r="A296" s="16">
        <v>3</v>
      </c>
      <c r="B296" s="44" t="s">
        <v>736</v>
      </c>
      <c r="C296" s="16">
        <v>2012</v>
      </c>
      <c r="D296" s="149">
        <v>3592.77</v>
      </c>
      <c r="E296" s="459"/>
    </row>
    <row r="297" spans="1:5" s="121" customFormat="1" ht="27" customHeight="1">
      <c r="A297" s="16">
        <v>4</v>
      </c>
      <c r="B297" s="44" t="s">
        <v>736</v>
      </c>
      <c r="C297" s="16">
        <v>2012</v>
      </c>
      <c r="D297" s="149">
        <v>3592.77</v>
      </c>
      <c r="E297" s="459"/>
    </row>
    <row r="298" spans="1:5" s="121" customFormat="1" ht="27" customHeight="1">
      <c r="A298" s="16">
        <v>5</v>
      </c>
      <c r="B298" s="44" t="s">
        <v>736</v>
      </c>
      <c r="C298" s="16">
        <v>2012</v>
      </c>
      <c r="D298" s="149">
        <v>3592.77</v>
      </c>
      <c r="E298" s="459"/>
    </row>
    <row r="299" spans="1:5" s="121" customFormat="1" ht="27" customHeight="1">
      <c r="A299" s="16">
        <v>6</v>
      </c>
      <c r="B299" s="44" t="s">
        <v>736</v>
      </c>
      <c r="C299" s="16">
        <v>2012</v>
      </c>
      <c r="D299" s="149">
        <v>3592.77</v>
      </c>
      <c r="E299" s="459"/>
    </row>
    <row r="300" spans="1:5" s="121" customFormat="1" ht="27" customHeight="1">
      <c r="A300" s="16">
        <v>7</v>
      </c>
      <c r="B300" s="44" t="s">
        <v>736</v>
      </c>
      <c r="C300" s="16">
        <v>2012</v>
      </c>
      <c r="D300" s="149">
        <v>3592.77</v>
      </c>
      <c r="E300" s="459"/>
    </row>
    <row r="301" spans="1:5" s="121" customFormat="1" ht="27" customHeight="1">
      <c r="A301" s="16">
        <v>8</v>
      </c>
      <c r="B301" s="44" t="s">
        <v>736</v>
      </c>
      <c r="C301" s="16">
        <v>2012</v>
      </c>
      <c r="D301" s="149">
        <v>3592.77</v>
      </c>
      <c r="E301" s="459"/>
    </row>
    <row r="302" spans="1:5" s="121" customFormat="1" ht="27" customHeight="1">
      <c r="A302" s="16">
        <v>9</v>
      </c>
      <c r="B302" s="44" t="s">
        <v>736</v>
      </c>
      <c r="C302" s="16">
        <v>2012</v>
      </c>
      <c r="D302" s="149">
        <v>3592.77</v>
      </c>
      <c r="E302" s="459"/>
    </row>
    <row r="303" spans="1:5" s="121" customFormat="1" ht="27" customHeight="1">
      <c r="A303" s="16">
        <v>10</v>
      </c>
      <c r="B303" s="44" t="s">
        <v>736</v>
      </c>
      <c r="C303" s="16">
        <v>2012</v>
      </c>
      <c r="D303" s="149">
        <v>3592.77</v>
      </c>
      <c r="E303" s="459"/>
    </row>
    <row r="304" spans="1:5" s="121" customFormat="1" ht="27" customHeight="1">
      <c r="A304" s="16">
        <v>11</v>
      </c>
      <c r="B304" s="44" t="s">
        <v>736</v>
      </c>
      <c r="C304" s="16">
        <v>2012</v>
      </c>
      <c r="D304" s="149">
        <v>3592.77</v>
      </c>
      <c r="E304" s="459"/>
    </row>
    <row r="305" spans="1:5" s="121" customFormat="1" ht="27" customHeight="1">
      <c r="A305" s="16">
        <v>12</v>
      </c>
      <c r="B305" s="44" t="s">
        <v>736</v>
      </c>
      <c r="C305" s="16">
        <v>2012</v>
      </c>
      <c r="D305" s="149">
        <v>3592.77</v>
      </c>
      <c r="E305" s="459"/>
    </row>
    <row r="306" spans="1:5" s="121" customFormat="1" ht="27" customHeight="1">
      <c r="A306" s="16">
        <v>13</v>
      </c>
      <c r="B306" s="44" t="s">
        <v>736</v>
      </c>
      <c r="C306" s="16">
        <v>2012</v>
      </c>
      <c r="D306" s="149">
        <v>3592.77</v>
      </c>
      <c r="E306" s="459"/>
    </row>
    <row r="307" spans="1:5" s="121" customFormat="1" ht="27" customHeight="1">
      <c r="A307" s="16">
        <v>14</v>
      </c>
      <c r="B307" s="44" t="s">
        <v>737</v>
      </c>
      <c r="C307" s="16">
        <v>2012</v>
      </c>
      <c r="D307" s="149">
        <v>1175.71</v>
      </c>
      <c r="E307" s="459"/>
    </row>
    <row r="308" spans="1:5" s="121" customFormat="1" ht="27" customHeight="1">
      <c r="A308" s="16">
        <v>15</v>
      </c>
      <c r="B308" s="44" t="s">
        <v>738</v>
      </c>
      <c r="C308" s="16">
        <v>2012</v>
      </c>
      <c r="D308" s="149">
        <v>1175.71</v>
      </c>
      <c r="E308" s="459"/>
    </row>
    <row r="309" spans="1:5" s="121" customFormat="1" ht="12.75" customHeight="1">
      <c r="A309" s="16">
        <v>16</v>
      </c>
      <c r="B309" s="44" t="s">
        <v>739</v>
      </c>
      <c r="C309" s="16">
        <v>2013</v>
      </c>
      <c r="D309" s="149">
        <v>2829</v>
      </c>
      <c r="E309" s="459"/>
    </row>
    <row r="310" spans="1:6" s="121" customFormat="1" ht="12.75" customHeight="1">
      <c r="A310" s="16">
        <v>17</v>
      </c>
      <c r="B310" s="44" t="s">
        <v>739</v>
      </c>
      <c r="C310" s="16">
        <v>2014</v>
      </c>
      <c r="D310" s="149">
        <v>579.95</v>
      </c>
      <c r="E310" s="459"/>
      <c r="F310" s="158"/>
    </row>
    <row r="311" spans="1:5" s="121" customFormat="1" ht="12.75" customHeight="1">
      <c r="A311" s="392" t="s">
        <v>296</v>
      </c>
      <c r="B311" s="392"/>
      <c r="C311" s="392"/>
      <c r="D311" s="55">
        <f>SUM(D294:D310)</f>
        <v>52466.37999999998</v>
      </c>
      <c r="E311" s="10"/>
    </row>
    <row r="312" spans="1:5" s="121" customFormat="1" ht="12.75" customHeight="1">
      <c r="A312" s="455" t="s">
        <v>1237</v>
      </c>
      <c r="B312" s="455"/>
      <c r="C312" s="455"/>
      <c r="D312" s="455"/>
      <c r="E312" s="455"/>
    </row>
    <row r="313" spans="1:5" s="121" customFormat="1" ht="14.25" customHeight="1">
      <c r="A313" s="16">
        <v>1</v>
      </c>
      <c r="B313" s="44" t="s">
        <v>740</v>
      </c>
      <c r="C313" s="16">
        <v>2011</v>
      </c>
      <c r="D313" s="149">
        <v>439</v>
      </c>
      <c r="E313" s="460" t="s">
        <v>677</v>
      </c>
    </row>
    <row r="314" spans="1:5" s="121" customFormat="1" ht="12.75">
      <c r="A314" s="16">
        <v>2</v>
      </c>
      <c r="B314" s="44" t="s">
        <v>741</v>
      </c>
      <c r="C314" s="16">
        <v>2012</v>
      </c>
      <c r="D314" s="149">
        <v>2961.84</v>
      </c>
      <c r="E314" s="460"/>
    </row>
    <row r="315" spans="1:5" s="121" customFormat="1" ht="12.75">
      <c r="A315" s="16">
        <v>3</v>
      </c>
      <c r="B315" s="44" t="s">
        <v>741</v>
      </c>
      <c r="C315" s="16">
        <v>2012</v>
      </c>
      <c r="D315" s="149">
        <v>2961.84</v>
      </c>
      <c r="E315" s="460"/>
    </row>
    <row r="316" spans="1:5" s="121" customFormat="1" ht="12.75">
      <c r="A316" s="16">
        <v>4</v>
      </c>
      <c r="B316" s="44" t="s">
        <v>741</v>
      </c>
      <c r="C316" s="16">
        <v>2012</v>
      </c>
      <c r="D316" s="149">
        <v>2961.84</v>
      </c>
      <c r="E316" s="460"/>
    </row>
    <row r="317" spans="1:5" s="121" customFormat="1" ht="12.75">
      <c r="A317" s="16">
        <v>5</v>
      </c>
      <c r="B317" s="44" t="s">
        <v>741</v>
      </c>
      <c r="C317" s="16">
        <v>2012</v>
      </c>
      <c r="D317" s="149">
        <v>2961.84</v>
      </c>
      <c r="E317" s="460"/>
    </row>
    <row r="318" spans="1:5" s="121" customFormat="1" ht="12.75">
      <c r="A318" s="16">
        <v>6</v>
      </c>
      <c r="B318" s="44" t="s">
        <v>742</v>
      </c>
      <c r="C318" s="16">
        <v>2012</v>
      </c>
      <c r="D318" s="149">
        <v>1476</v>
      </c>
      <c r="E318" s="460"/>
    </row>
    <row r="319" spans="1:5" s="121" customFormat="1" ht="12.75">
      <c r="A319" s="16">
        <v>7</v>
      </c>
      <c r="B319" s="44" t="s">
        <v>743</v>
      </c>
      <c r="C319" s="16">
        <v>2012</v>
      </c>
      <c r="D319" s="149">
        <v>516</v>
      </c>
      <c r="E319" s="460"/>
    </row>
    <row r="320" spans="1:5" s="121" customFormat="1" ht="12.75">
      <c r="A320" s="16">
        <v>8</v>
      </c>
      <c r="B320" s="44" t="s">
        <v>743</v>
      </c>
      <c r="C320" s="16">
        <v>2012</v>
      </c>
      <c r="D320" s="149">
        <v>516</v>
      </c>
      <c r="E320" s="460"/>
    </row>
    <row r="321" spans="1:5" s="121" customFormat="1" ht="12.75">
      <c r="A321" s="16">
        <v>9</v>
      </c>
      <c r="B321" s="44" t="s">
        <v>743</v>
      </c>
      <c r="C321" s="16">
        <v>2012</v>
      </c>
      <c r="D321" s="149">
        <v>516</v>
      </c>
      <c r="E321" s="460"/>
    </row>
    <row r="322" spans="1:5" s="121" customFormat="1" ht="12.75">
      <c r="A322" s="16">
        <v>10</v>
      </c>
      <c r="B322" s="44" t="s">
        <v>743</v>
      </c>
      <c r="C322" s="16">
        <v>2012</v>
      </c>
      <c r="D322" s="149">
        <v>516</v>
      </c>
      <c r="E322" s="460"/>
    </row>
    <row r="323" spans="1:5" s="121" customFormat="1" ht="12.75">
      <c r="A323" s="16">
        <v>11</v>
      </c>
      <c r="B323" s="44" t="s">
        <v>744</v>
      </c>
      <c r="C323" s="16">
        <v>2015</v>
      </c>
      <c r="D323" s="149">
        <v>195</v>
      </c>
      <c r="E323" s="460"/>
    </row>
    <row r="324" spans="1:5" s="121" customFormat="1" ht="12.75" customHeight="1">
      <c r="A324" s="392" t="s">
        <v>296</v>
      </c>
      <c r="B324" s="392"/>
      <c r="C324" s="392"/>
      <c r="D324" s="55">
        <f>SUM(D313:D323)</f>
        <v>16021.36</v>
      </c>
      <c r="E324" s="10"/>
    </row>
    <row r="325" spans="1:5" s="121" customFormat="1" ht="12.75" customHeight="1">
      <c r="A325" s="455" t="s">
        <v>1238</v>
      </c>
      <c r="B325" s="455"/>
      <c r="C325" s="455"/>
      <c r="D325" s="455"/>
      <c r="E325" s="455"/>
    </row>
    <row r="326" spans="1:6" s="121" customFormat="1" ht="14.25" customHeight="1">
      <c r="A326" s="16">
        <v>1</v>
      </c>
      <c r="B326" s="159" t="s">
        <v>745</v>
      </c>
      <c r="C326" s="16">
        <v>2012</v>
      </c>
      <c r="D326" s="160">
        <v>11847.36</v>
      </c>
      <c r="E326" s="459" t="s">
        <v>677</v>
      </c>
      <c r="F326" s="161"/>
    </row>
    <row r="327" spans="1:6" s="121" customFormat="1" ht="12.75">
      <c r="A327" s="16">
        <v>2</v>
      </c>
      <c r="B327" s="44" t="s">
        <v>746</v>
      </c>
      <c r="C327" s="16">
        <v>2012</v>
      </c>
      <c r="D327" s="160">
        <v>2066.4</v>
      </c>
      <c r="E327" s="459"/>
      <c r="F327" s="161"/>
    </row>
    <row r="328" spans="1:6" s="121" customFormat="1" ht="12.75" customHeight="1">
      <c r="A328" s="16">
        <v>3</v>
      </c>
      <c r="B328" s="44" t="s">
        <v>747</v>
      </c>
      <c r="C328" s="16"/>
      <c r="D328" s="160">
        <v>1476</v>
      </c>
      <c r="E328" s="459"/>
      <c r="F328" s="161"/>
    </row>
    <row r="329" spans="1:5" s="121" customFormat="1" ht="12.75" customHeight="1">
      <c r="A329" s="392" t="s">
        <v>296</v>
      </c>
      <c r="B329" s="392"/>
      <c r="C329" s="392"/>
      <c r="D329" s="55">
        <f>SUM(D326:D328)</f>
        <v>15389.76</v>
      </c>
      <c r="E329" s="92"/>
    </row>
    <row r="330" spans="1:5" s="121" customFormat="1" ht="12.75" customHeight="1">
      <c r="A330" s="455" t="s">
        <v>1239</v>
      </c>
      <c r="B330" s="455"/>
      <c r="C330" s="455"/>
      <c r="D330" s="455"/>
      <c r="E330" s="455"/>
    </row>
    <row r="331" spans="1:5" s="121" customFormat="1" ht="12.75" customHeight="1">
      <c r="A331" s="16">
        <v>1</v>
      </c>
      <c r="B331" s="44" t="s">
        <v>748</v>
      </c>
      <c r="C331" s="16">
        <v>2012</v>
      </c>
      <c r="D331" s="160">
        <v>2961.84</v>
      </c>
      <c r="E331" s="459" t="s">
        <v>677</v>
      </c>
    </row>
    <row r="332" spans="1:5" s="121" customFormat="1" ht="12.75" customHeight="1">
      <c r="A332" s="16">
        <v>2</v>
      </c>
      <c r="B332" s="44" t="s">
        <v>748</v>
      </c>
      <c r="C332" s="16">
        <v>2012</v>
      </c>
      <c r="D332" s="160">
        <v>2961.84</v>
      </c>
      <c r="E332" s="459"/>
    </row>
    <row r="333" spans="1:5" s="121" customFormat="1" ht="12.75" customHeight="1">
      <c r="A333" s="16">
        <v>3</v>
      </c>
      <c r="B333" s="44" t="s">
        <v>749</v>
      </c>
      <c r="C333" s="16">
        <v>2012</v>
      </c>
      <c r="D333" s="160">
        <v>1476</v>
      </c>
      <c r="E333" s="459"/>
    </row>
    <row r="334" spans="1:5" s="121" customFormat="1" ht="12.75" customHeight="1">
      <c r="A334" s="16">
        <v>4</v>
      </c>
      <c r="B334" s="44" t="s">
        <v>750</v>
      </c>
      <c r="C334" s="16">
        <v>2012</v>
      </c>
      <c r="D334" s="160">
        <v>516.6</v>
      </c>
      <c r="E334" s="459"/>
    </row>
    <row r="335" spans="1:5" s="121" customFormat="1" ht="12.75" customHeight="1">
      <c r="A335" s="16">
        <v>5</v>
      </c>
      <c r="B335" s="44" t="s">
        <v>750</v>
      </c>
      <c r="C335" s="16">
        <v>2012</v>
      </c>
      <c r="D335" s="160">
        <v>516.6</v>
      </c>
      <c r="E335" s="459"/>
    </row>
    <row r="336" spans="1:5" s="121" customFormat="1" ht="12.75" customHeight="1">
      <c r="A336" s="16">
        <v>6</v>
      </c>
      <c r="B336" s="44" t="s">
        <v>750</v>
      </c>
      <c r="C336" s="16">
        <v>2012</v>
      </c>
      <c r="D336" s="160">
        <v>516.6</v>
      </c>
      <c r="E336" s="459"/>
    </row>
    <row r="337" spans="1:5" s="121" customFormat="1" ht="12.75" customHeight="1">
      <c r="A337" s="16">
        <v>7</v>
      </c>
      <c r="B337" s="44" t="s">
        <v>750</v>
      </c>
      <c r="C337" s="16">
        <v>2012</v>
      </c>
      <c r="D337" s="160">
        <v>516.6</v>
      </c>
      <c r="E337" s="459"/>
    </row>
    <row r="338" spans="1:5" s="121" customFormat="1" ht="12.75" customHeight="1">
      <c r="A338" s="16">
        <v>8</v>
      </c>
      <c r="B338" s="44" t="s">
        <v>748</v>
      </c>
      <c r="C338" s="16">
        <v>2012</v>
      </c>
      <c r="D338" s="160">
        <v>2961.84</v>
      </c>
      <c r="E338" s="459"/>
    </row>
    <row r="339" spans="1:5" s="121" customFormat="1" ht="12.75" customHeight="1">
      <c r="A339" s="16">
        <v>9</v>
      </c>
      <c r="B339" s="44" t="s">
        <v>748</v>
      </c>
      <c r="C339" s="16">
        <v>2012</v>
      </c>
      <c r="D339" s="160">
        <v>2961.84</v>
      </c>
      <c r="E339" s="459"/>
    </row>
    <row r="340" spans="1:5" s="121" customFormat="1" ht="12.75" customHeight="1">
      <c r="A340" s="392" t="s">
        <v>296</v>
      </c>
      <c r="B340" s="392"/>
      <c r="C340" s="392"/>
      <c r="D340" s="55">
        <f>SUM(D331:D339)</f>
        <v>15389.760000000002</v>
      </c>
      <c r="E340" s="92"/>
    </row>
    <row r="341" spans="1:5" s="121" customFormat="1" ht="12.75" customHeight="1">
      <c r="A341" s="455" t="s">
        <v>1240</v>
      </c>
      <c r="B341" s="455"/>
      <c r="C341" s="455"/>
      <c r="D341" s="455"/>
      <c r="E341" s="455"/>
    </row>
    <row r="342" spans="1:5" s="121" customFormat="1" ht="25.5" customHeight="1">
      <c r="A342" s="16">
        <v>1</v>
      </c>
      <c r="B342" s="44" t="s">
        <v>751</v>
      </c>
      <c r="C342" s="16">
        <v>2012</v>
      </c>
      <c r="D342" s="152">
        <v>11847.36</v>
      </c>
      <c r="E342" s="404" t="s">
        <v>677</v>
      </c>
    </row>
    <row r="343" spans="1:5" s="121" customFormat="1" ht="24.75" customHeight="1">
      <c r="A343" s="16">
        <v>2</v>
      </c>
      <c r="B343" s="44" t="s">
        <v>752</v>
      </c>
      <c r="C343" s="16">
        <v>2012</v>
      </c>
      <c r="D343" s="152">
        <v>2066.4</v>
      </c>
      <c r="E343" s="404"/>
    </row>
    <row r="344" spans="1:5" s="121" customFormat="1" ht="26.25">
      <c r="A344" s="16">
        <v>3</v>
      </c>
      <c r="B344" s="44" t="s">
        <v>753</v>
      </c>
      <c r="C344" s="16">
        <v>2012</v>
      </c>
      <c r="D344" s="152">
        <v>1476</v>
      </c>
      <c r="E344" s="404"/>
    </row>
    <row r="345" spans="1:5" s="121" customFormat="1" ht="12.75" customHeight="1">
      <c r="A345" s="461" t="s">
        <v>296</v>
      </c>
      <c r="B345" s="461"/>
      <c r="C345" s="461"/>
      <c r="D345" s="162">
        <f>SUM(D342:D344)</f>
        <v>15389.76</v>
      </c>
      <c r="E345" s="10"/>
    </row>
    <row r="346" spans="1:5" s="121" customFormat="1" ht="12.75" customHeight="1">
      <c r="A346" s="455" t="s">
        <v>1241</v>
      </c>
      <c r="B346" s="455"/>
      <c r="C346" s="455"/>
      <c r="D346" s="455"/>
      <c r="E346" s="455"/>
    </row>
    <row r="347" spans="1:5" s="121" customFormat="1" ht="12.75" customHeight="1">
      <c r="A347" s="16">
        <v>1</v>
      </c>
      <c r="B347" s="44" t="s">
        <v>754</v>
      </c>
      <c r="C347" s="16">
        <v>2012</v>
      </c>
      <c r="D347" s="152">
        <v>11847.36</v>
      </c>
      <c r="E347" s="404" t="s">
        <v>677</v>
      </c>
    </row>
    <row r="348" spans="1:5" s="121" customFormat="1" ht="12.75" customHeight="1">
      <c r="A348" s="16">
        <v>2</v>
      </c>
      <c r="B348" s="44" t="s">
        <v>755</v>
      </c>
      <c r="C348" s="16">
        <v>2012</v>
      </c>
      <c r="D348" s="152">
        <v>1476</v>
      </c>
      <c r="E348" s="404"/>
    </row>
    <row r="349" spans="1:5" s="121" customFormat="1" ht="12.75" customHeight="1">
      <c r="A349" s="16">
        <v>3</v>
      </c>
      <c r="B349" s="44" t="s">
        <v>756</v>
      </c>
      <c r="C349" s="16">
        <v>2012</v>
      </c>
      <c r="D349" s="152">
        <v>2066.4</v>
      </c>
      <c r="E349" s="404"/>
    </row>
    <row r="350" spans="1:5" s="121" customFormat="1" ht="12.75" customHeight="1">
      <c r="A350" s="392" t="s">
        <v>296</v>
      </c>
      <c r="B350" s="392"/>
      <c r="C350" s="392"/>
      <c r="D350" s="55">
        <f>SUM(D347:D349)</f>
        <v>15389.76</v>
      </c>
      <c r="E350" s="10"/>
    </row>
    <row r="351" spans="1:5" s="121" customFormat="1" ht="12.75" customHeight="1">
      <c r="A351" s="163" t="s">
        <v>1242</v>
      </c>
      <c r="B351" s="128"/>
      <c r="C351" s="128"/>
      <c r="D351" s="164"/>
      <c r="E351" s="128"/>
    </row>
    <row r="352" spans="1:5" s="121" customFormat="1" ht="12.75" customHeight="1">
      <c r="A352" s="16">
        <v>1</v>
      </c>
      <c r="B352" s="44" t="s">
        <v>757</v>
      </c>
      <c r="C352" s="16">
        <v>2012</v>
      </c>
      <c r="D352" s="152">
        <v>11847.36</v>
      </c>
      <c r="E352" s="404" t="s">
        <v>677</v>
      </c>
    </row>
    <row r="353" spans="1:5" s="121" customFormat="1" ht="12.75" customHeight="1">
      <c r="A353" s="16">
        <v>2</v>
      </c>
      <c r="B353" s="44" t="s">
        <v>758</v>
      </c>
      <c r="C353" s="16">
        <v>2012</v>
      </c>
      <c r="D353" s="152">
        <v>2066.4</v>
      </c>
      <c r="E353" s="404"/>
    </row>
    <row r="354" spans="1:5" s="121" customFormat="1" ht="12.75" customHeight="1">
      <c r="A354" s="16">
        <v>3</v>
      </c>
      <c r="B354" s="44" t="s">
        <v>759</v>
      </c>
      <c r="C354" s="16">
        <v>2012</v>
      </c>
      <c r="D354" s="152">
        <v>1476</v>
      </c>
      <c r="E354" s="404"/>
    </row>
    <row r="355" spans="1:5" s="121" customFormat="1" ht="12.75" customHeight="1">
      <c r="A355" s="392" t="s">
        <v>296</v>
      </c>
      <c r="B355" s="392"/>
      <c r="C355" s="392"/>
      <c r="D355" s="55">
        <f>SUM(D352:D354)</f>
        <v>15389.76</v>
      </c>
      <c r="E355" s="10"/>
    </row>
    <row r="356" spans="1:5" s="121" customFormat="1" ht="12.75" customHeight="1">
      <c r="A356" s="455" t="s">
        <v>1243</v>
      </c>
      <c r="B356" s="455"/>
      <c r="C356" s="455"/>
      <c r="D356" s="455"/>
      <c r="E356" s="455"/>
    </row>
    <row r="357" spans="1:5" s="121" customFormat="1" ht="12.75" customHeight="1">
      <c r="A357" s="16">
        <v>1</v>
      </c>
      <c r="B357" s="44" t="s">
        <v>760</v>
      </c>
      <c r="C357" s="16">
        <v>2011</v>
      </c>
      <c r="D357" s="152">
        <v>3308.7</v>
      </c>
      <c r="E357" s="459" t="s">
        <v>677</v>
      </c>
    </row>
    <row r="358" spans="1:5" s="121" customFormat="1" ht="12.75" customHeight="1">
      <c r="A358" s="16">
        <v>2</v>
      </c>
      <c r="B358" s="44" t="s">
        <v>761</v>
      </c>
      <c r="C358" s="16">
        <v>2012</v>
      </c>
      <c r="D358" s="152">
        <v>11847.36</v>
      </c>
      <c r="E358" s="459"/>
    </row>
    <row r="359" spans="1:5" s="121" customFormat="1" ht="12.75" customHeight="1">
      <c r="A359" s="16">
        <v>3</v>
      </c>
      <c r="B359" s="44" t="s">
        <v>762</v>
      </c>
      <c r="C359" s="16">
        <v>2012</v>
      </c>
      <c r="D359" s="152">
        <v>1476</v>
      </c>
      <c r="E359" s="459"/>
    </row>
    <row r="360" spans="1:5" s="121" customFormat="1" ht="12.75" customHeight="1">
      <c r="A360" s="16">
        <v>4</v>
      </c>
      <c r="B360" s="44" t="s">
        <v>763</v>
      </c>
      <c r="C360" s="16">
        <v>2012</v>
      </c>
      <c r="D360" s="152">
        <v>2066.4</v>
      </c>
      <c r="E360" s="459"/>
    </row>
    <row r="361" spans="1:5" s="121" customFormat="1" ht="12.75" customHeight="1">
      <c r="A361" s="16">
        <v>5</v>
      </c>
      <c r="B361" s="44" t="s">
        <v>764</v>
      </c>
      <c r="C361" s="16">
        <v>2014</v>
      </c>
      <c r="D361" s="152">
        <v>315</v>
      </c>
      <c r="E361" s="459"/>
    </row>
    <row r="362" spans="1:5" s="121" customFormat="1" ht="12.75" customHeight="1">
      <c r="A362" s="16">
        <v>6</v>
      </c>
      <c r="B362" s="44" t="s">
        <v>765</v>
      </c>
      <c r="C362" s="16">
        <v>2014</v>
      </c>
      <c r="D362" s="152">
        <v>357.93</v>
      </c>
      <c r="E362" s="459"/>
    </row>
    <row r="363" spans="1:5" s="121" customFormat="1" ht="12.75" customHeight="1">
      <c r="A363" s="392" t="s">
        <v>296</v>
      </c>
      <c r="B363" s="392"/>
      <c r="C363" s="392"/>
      <c r="D363" s="55">
        <f>SUM(D357:D362)</f>
        <v>19371.390000000003</v>
      </c>
      <c r="E363" s="10"/>
    </row>
    <row r="364" spans="1:5" s="121" customFormat="1" ht="12.75" customHeight="1">
      <c r="A364" s="455" t="s">
        <v>1244</v>
      </c>
      <c r="B364" s="455"/>
      <c r="C364" s="455"/>
      <c r="D364" s="455"/>
      <c r="E364" s="455"/>
    </row>
    <row r="365" spans="1:5" s="121" customFormat="1" ht="12.75" customHeight="1">
      <c r="A365" s="16">
        <v>1</v>
      </c>
      <c r="B365" s="44" t="s">
        <v>766</v>
      </c>
      <c r="C365" s="16">
        <v>2012</v>
      </c>
      <c r="D365" s="152">
        <v>11847.36</v>
      </c>
      <c r="E365" s="459" t="s">
        <v>677</v>
      </c>
    </row>
    <row r="366" spans="1:5" s="121" customFormat="1" ht="12.75" customHeight="1">
      <c r="A366" s="16">
        <v>2</v>
      </c>
      <c r="B366" s="44" t="s">
        <v>767</v>
      </c>
      <c r="C366" s="16">
        <v>2012</v>
      </c>
      <c r="D366" s="152">
        <v>2066.4</v>
      </c>
      <c r="E366" s="459"/>
    </row>
    <row r="367" spans="1:5" s="121" customFormat="1" ht="12.75" customHeight="1">
      <c r="A367" s="16">
        <v>3</v>
      </c>
      <c r="B367" s="44" t="s">
        <v>768</v>
      </c>
      <c r="C367" s="16">
        <v>2012</v>
      </c>
      <c r="D367" s="152">
        <v>1476</v>
      </c>
      <c r="E367" s="459"/>
    </row>
    <row r="368" spans="1:5" s="121" customFormat="1" ht="12.75" customHeight="1">
      <c r="A368" s="16">
        <v>4</v>
      </c>
      <c r="B368" s="44" t="s">
        <v>769</v>
      </c>
      <c r="C368" s="16">
        <v>2012</v>
      </c>
      <c r="D368" s="152">
        <v>1869</v>
      </c>
      <c r="E368" s="459"/>
    </row>
    <row r="369" spans="1:5" s="121" customFormat="1" ht="12.75" customHeight="1">
      <c r="A369" s="392" t="s">
        <v>296</v>
      </c>
      <c r="B369" s="392"/>
      <c r="C369" s="392"/>
      <c r="D369" s="55">
        <f>SUM(D365:D368)</f>
        <v>17258.760000000002</v>
      </c>
      <c r="E369" s="10"/>
    </row>
    <row r="370" spans="1:5" s="121" customFormat="1" ht="12.75" customHeight="1">
      <c r="A370" s="455" t="s">
        <v>1245</v>
      </c>
      <c r="B370" s="455"/>
      <c r="C370" s="455"/>
      <c r="D370" s="455"/>
      <c r="E370" s="455"/>
    </row>
    <row r="371" spans="1:5" s="121" customFormat="1" ht="12.75" customHeight="1">
      <c r="A371" s="16">
        <v>1</v>
      </c>
      <c r="B371" s="44" t="s">
        <v>764</v>
      </c>
      <c r="C371" s="16">
        <v>2011</v>
      </c>
      <c r="D371" s="149">
        <v>2435.4</v>
      </c>
      <c r="E371" s="404" t="s">
        <v>677</v>
      </c>
    </row>
    <row r="372" spans="1:5" s="121" customFormat="1" ht="12.75" customHeight="1">
      <c r="A372" s="16">
        <v>2</v>
      </c>
      <c r="B372" s="44" t="s">
        <v>770</v>
      </c>
      <c r="C372" s="16">
        <v>2012</v>
      </c>
      <c r="D372" s="149">
        <v>2961.84</v>
      </c>
      <c r="E372" s="404"/>
    </row>
    <row r="373" spans="1:5" s="121" customFormat="1" ht="12.75" customHeight="1">
      <c r="A373" s="16">
        <v>3</v>
      </c>
      <c r="B373" s="44" t="s">
        <v>770</v>
      </c>
      <c r="C373" s="16">
        <v>2012</v>
      </c>
      <c r="D373" s="149">
        <v>2961.84</v>
      </c>
      <c r="E373" s="404"/>
    </row>
    <row r="374" spans="1:5" s="121" customFormat="1" ht="12.75" customHeight="1">
      <c r="A374" s="16">
        <v>4</v>
      </c>
      <c r="B374" s="44" t="s">
        <v>770</v>
      </c>
      <c r="C374" s="16">
        <v>2012</v>
      </c>
      <c r="D374" s="149">
        <v>2961.84</v>
      </c>
      <c r="E374" s="404"/>
    </row>
    <row r="375" spans="1:5" s="121" customFormat="1" ht="12.75" customHeight="1">
      <c r="A375" s="16">
        <v>5</v>
      </c>
      <c r="B375" s="44" t="s">
        <v>770</v>
      </c>
      <c r="C375" s="16">
        <v>2012</v>
      </c>
      <c r="D375" s="149">
        <v>2961.84</v>
      </c>
      <c r="E375" s="404"/>
    </row>
    <row r="376" spans="1:5" s="121" customFormat="1" ht="12.75" customHeight="1">
      <c r="A376" s="16">
        <v>6</v>
      </c>
      <c r="B376" s="44" t="s">
        <v>771</v>
      </c>
      <c r="C376" s="16">
        <v>2012</v>
      </c>
      <c r="D376" s="149">
        <v>516.6</v>
      </c>
      <c r="E376" s="404"/>
    </row>
    <row r="377" spans="1:5" s="121" customFormat="1" ht="12.75" customHeight="1">
      <c r="A377" s="16">
        <v>7</v>
      </c>
      <c r="B377" s="44" t="s">
        <v>771</v>
      </c>
      <c r="C377" s="16">
        <v>2012</v>
      </c>
      <c r="D377" s="149">
        <v>516.6</v>
      </c>
      <c r="E377" s="404"/>
    </row>
    <row r="378" spans="1:5" s="121" customFormat="1" ht="12.75" customHeight="1">
      <c r="A378" s="16">
        <v>8</v>
      </c>
      <c r="B378" s="44" t="s">
        <v>771</v>
      </c>
      <c r="C378" s="16">
        <v>2012</v>
      </c>
      <c r="D378" s="149">
        <v>516.6</v>
      </c>
      <c r="E378" s="404"/>
    </row>
    <row r="379" spans="1:5" s="121" customFormat="1" ht="12.75" customHeight="1">
      <c r="A379" s="16">
        <v>9</v>
      </c>
      <c r="B379" s="44" t="s">
        <v>771</v>
      </c>
      <c r="C379" s="16">
        <v>2012</v>
      </c>
      <c r="D379" s="149">
        <v>516.6</v>
      </c>
      <c r="E379" s="404"/>
    </row>
    <row r="380" spans="1:5" s="121" customFormat="1" ht="12.75" customHeight="1">
      <c r="A380" s="16">
        <v>10</v>
      </c>
      <c r="B380" s="44" t="s">
        <v>772</v>
      </c>
      <c r="C380" s="16">
        <v>2012</v>
      </c>
      <c r="D380" s="149">
        <v>1476</v>
      </c>
      <c r="E380" s="404"/>
    </row>
    <row r="381" spans="1:5" s="121" customFormat="1" ht="12.75" customHeight="1">
      <c r="A381" s="16">
        <v>11</v>
      </c>
      <c r="B381" s="44" t="s">
        <v>773</v>
      </c>
      <c r="C381" s="16">
        <v>2013</v>
      </c>
      <c r="D381" s="149">
        <v>381.3</v>
      </c>
      <c r="E381" s="404"/>
    </row>
    <row r="382" spans="1:5" s="121" customFormat="1" ht="12.75" customHeight="1">
      <c r="A382" s="16">
        <v>12</v>
      </c>
      <c r="B382" s="44" t="s">
        <v>774</v>
      </c>
      <c r="C382" s="16">
        <v>2015</v>
      </c>
      <c r="D382" s="149">
        <v>480</v>
      </c>
      <c r="E382" s="100"/>
    </row>
    <row r="383" spans="1:5" s="121" customFormat="1" ht="12.75" customHeight="1">
      <c r="A383" s="392" t="s">
        <v>296</v>
      </c>
      <c r="B383" s="392"/>
      <c r="C383" s="392"/>
      <c r="D383" s="55">
        <f>SUM(D371:D382)</f>
        <v>18686.460000000003</v>
      </c>
      <c r="E383" s="10"/>
    </row>
    <row r="384" spans="1:5" s="121" customFormat="1" ht="12.75" customHeight="1">
      <c r="A384" s="455" t="s">
        <v>1246</v>
      </c>
      <c r="B384" s="455"/>
      <c r="C384" s="455"/>
      <c r="D384" s="455"/>
      <c r="E384" s="455"/>
    </row>
    <row r="385" spans="1:5" s="121" customFormat="1" ht="12.75" customHeight="1">
      <c r="A385" s="16">
        <v>1</v>
      </c>
      <c r="B385" s="44" t="s">
        <v>775</v>
      </c>
      <c r="C385" s="16">
        <v>2012</v>
      </c>
      <c r="D385" s="157">
        <v>2961.84</v>
      </c>
      <c r="E385" s="404" t="s">
        <v>677</v>
      </c>
    </row>
    <row r="386" spans="1:5" s="121" customFormat="1" ht="12.75" customHeight="1">
      <c r="A386" s="16">
        <v>2</v>
      </c>
      <c r="B386" s="44" t="s">
        <v>775</v>
      </c>
      <c r="C386" s="16">
        <v>2012</v>
      </c>
      <c r="D386" s="157">
        <v>2961.84</v>
      </c>
      <c r="E386" s="404"/>
    </row>
    <row r="387" spans="1:5" s="121" customFormat="1" ht="12.75" customHeight="1">
      <c r="A387" s="16">
        <v>3</v>
      </c>
      <c r="B387" s="44" t="s">
        <v>775</v>
      </c>
      <c r="C387" s="16">
        <v>2012</v>
      </c>
      <c r="D387" s="157">
        <v>2961.84</v>
      </c>
      <c r="E387" s="404"/>
    </row>
    <row r="388" spans="1:5" s="121" customFormat="1" ht="12.75" customHeight="1">
      <c r="A388" s="16">
        <v>4</v>
      </c>
      <c r="B388" s="44" t="s">
        <v>775</v>
      </c>
      <c r="C388" s="16">
        <v>2012</v>
      </c>
      <c r="D388" s="157">
        <v>2961.84</v>
      </c>
      <c r="E388" s="404"/>
    </row>
    <row r="389" spans="1:5" s="121" customFormat="1" ht="12.75" customHeight="1">
      <c r="A389" s="16">
        <v>5</v>
      </c>
      <c r="B389" s="44" t="s">
        <v>750</v>
      </c>
      <c r="C389" s="16">
        <v>2012</v>
      </c>
      <c r="D389" s="157">
        <v>516.6</v>
      </c>
      <c r="E389" s="404"/>
    </row>
    <row r="390" spans="1:5" s="121" customFormat="1" ht="12.75" customHeight="1">
      <c r="A390" s="16">
        <v>6</v>
      </c>
      <c r="B390" s="44" t="s">
        <v>750</v>
      </c>
      <c r="C390" s="16">
        <v>2012</v>
      </c>
      <c r="D390" s="157">
        <v>516.6</v>
      </c>
      <c r="E390" s="404"/>
    </row>
    <row r="391" spans="1:5" s="121" customFormat="1" ht="12.75" customHeight="1">
      <c r="A391" s="16">
        <v>7</v>
      </c>
      <c r="B391" s="44" t="s">
        <v>750</v>
      </c>
      <c r="C391" s="16">
        <v>2012</v>
      </c>
      <c r="D391" s="157">
        <v>516.6</v>
      </c>
      <c r="E391" s="404"/>
    </row>
    <row r="392" spans="1:5" s="121" customFormat="1" ht="12.75" customHeight="1">
      <c r="A392" s="16">
        <v>8</v>
      </c>
      <c r="B392" s="44" t="s">
        <v>750</v>
      </c>
      <c r="C392" s="16">
        <v>2012</v>
      </c>
      <c r="D392" s="157">
        <v>516.6</v>
      </c>
      <c r="E392" s="404"/>
    </row>
    <row r="393" spans="1:5" s="121" customFormat="1" ht="12.75" customHeight="1">
      <c r="A393" s="16">
        <v>9</v>
      </c>
      <c r="B393" s="44" t="s">
        <v>776</v>
      </c>
      <c r="C393" s="16">
        <v>2012</v>
      </c>
      <c r="D393" s="157">
        <v>1476</v>
      </c>
      <c r="E393" s="404"/>
    </row>
    <row r="394" spans="1:5" s="121" customFormat="1" ht="12.75" customHeight="1">
      <c r="A394" s="392" t="s">
        <v>296</v>
      </c>
      <c r="B394" s="392"/>
      <c r="C394" s="392"/>
      <c r="D394" s="55">
        <f>SUM(D385:D393)</f>
        <v>15389.760000000002</v>
      </c>
      <c r="E394" s="10"/>
    </row>
    <row r="395" spans="1:5" s="121" customFormat="1" ht="12.75" customHeight="1">
      <c r="A395" s="455" t="s">
        <v>1247</v>
      </c>
      <c r="B395" s="455"/>
      <c r="C395" s="455"/>
      <c r="D395" s="455"/>
      <c r="E395" s="455"/>
    </row>
    <row r="396" spans="1:6" s="121" customFormat="1" ht="12.75" customHeight="1">
      <c r="A396" s="16">
        <v>1</v>
      </c>
      <c r="B396" s="268" t="s">
        <v>777</v>
      </c>
      <c r="C396" s="267">
        <v>2012</v>
      </c>
      <c r="D396" s="266">
        <v>2961.84</v>
      </c>
      <c r="E396" s="459" t="s">
        <v>677</v>
      </c>
      <c r="F396" s="165"/>
    </row>
    <row r="397" spans="1:6" s="121" customFormat="1" ht="12.75" customHeight="1">
      <c r="A397" s="16">
        <v>2</v>
      </c>
      <c r="B397" s="268" t="s">
        <v>777</v>
      </c>
      <c r="C397" s="267">
        <v>2012</v>
      </c>
      <c r="D397" s="266">
        <v>2961.84</v>
      </c>
      <c r="E397" s="459"/>
      <c r="F397" s="165"/>
    </row>
    <row r="398" spans="1:6" s="121" customFormat="1" ht="12.75" customHeight="1">
      <c r="A398" s="16">
        <v>3</v>
      </c>
      <c r="B398" s="268" t="s">
        <v>777</v>
      </c>
      <c r="C398" s="267">
        <v>2012</v>
      </c>
      <c r="D398" s="266">
        <v>2961.84</v>
      </c>
      <c r="E398" s="459"/>
      <c r="F398" s="165"/>
    </row>
    <row r="399" spans="1:6" s="121" customFormat="1" ht="12.75" customHeight="1">
      <c r="A399" s="16">
        <v>4</v>
      </c>
      <c r="B399" s="268" t="s">
        <v>777</v>
      </c>
      <c r="C399" s="267">
        <v>2012</v>
      </c>
      <c r="D399" s="266">
        <v>2961.84</v>
      </c>
      <c r="E399" s="459"/>
      <c r="F399" s="165"/>
    </row>
    <row r="400" spans="1:6" s="121" customFormat="1" ht="12.75" customHeight="1">
      <c r="A400" s="16">
        <v>5</v>
      </c>
      <c r="B400" s="268" t="s">
        <v>778</v>
      </c>
      <c r="C400" s="267">
        <v>2012</v>
      </c>
      <c r="D400" s="266">
        <v>1476</v>
      </c>
      <c r="E400" s="459"/>
      <c r="F400" s="165"/>
    </row>
    <row r="401" spans="1:6" s="121" customFormat="1" ht="12.75" customHeight="1">
      <c r="A401" s="16">
        <v>6</v>
      </c>
      <c r="B401" s="268" t="s">
        <v>779</v>
      </c>
      <c r="C401" s="16">
        <v>2013</v>
      </c>
      <c r="D401" s="266">
        <v>345</v>
      </c>
      <c r="E401" s="459"/>
      <c r="F401" s="165"/>
    </row>
    <row r="402" spans="1:6" s="121" customFormat="1" ht="12.75" customHeight="1">
      <c r="A402" s="16">
        <v>7</v>
      </c>
      <c r="B402" s="268" t="s">
        <v>780</v>
      </c>
      <c r="C402" s="16">
        <v>2014</v>
      </c>
      <c r="D402" s="266">
        <v>398</v>
      </c>
      <c r="E402" s="459"/>
      <c r="F402" s="165"/>
    </row>
    <row r="403" spans="1:5" s="121" customFormat="1" ht="12.75" customHeight="1">
      <c r="A403" s="392" t="s">
        <v>296</v>
      </c>
      <c r="B403" s="392"/>
      <c r="C403" s="392"/>
      <c r="D403" s="55">
        <f>SUM(D396:D402)</f>
        <v>14066.36</v>
      </c>
      <c r="E403" s="10"/>
    </row>
    <row r="404" spans="1:5" s="121" customFormat="1" ht="12.75" customHeight="1">
      <c r="A404" s="455" t="s">
        <v>781</v>
      </c>
      <c r="B404" s="455"/>
      <c r="C404" s="455"/>
      <c r="D404" s="455"/>
      <c r="E404" s="455"/>
    </row>
    <row r="405" spans="1:5" s="121" customFormat="1" ht="12.75" customHeight="1">
      <c r="A405" s="16">
        <v>1</v>
      </c>
      <c r="B405" s="75" t="s">
        <v>782</v>
      </c>
      <c r="C405" s="70">
        <v>2011</v>
      </c>
      <c r="D405" s="156">
        <v>19337</v>
      </c>
      <c r="E405" s="423" t="s">
        <v>677</v>
      </c>
    </row>
    <row r="406" spans="1:5" s="121" customFormat="1" ht="12.75" customHeight="1">
      <c r="A406" s="16">
        <v>2</v>
      </c>
      <c r="B406" s="110" t="s">
        <v>783</v>
      </c>
      <c r="C406" s="107">
        <v>2014</v>
      </c>
      <c r="D406" s="185">
        <v>6504.07</v>
      </c>
      <c r="E406" s="423"/>
    </row>
    <row r="407" spans="1:5" s="121" customFormat="1" ht="12.75" customHeight="1">
      <c r="A407" s="16">
        <v>3</v>
      </c>
      <c r="B407" s="44" t="s">
        <v>1214</v>
      </c>
      <c r="C407" s="16">
        <v>2015</v>
      </c>
      <c r="D407" s="152">
        <v>2690</v>
      </c>
      <c r="E407" s="423"/>
    </row>
    <row r="408" spans="1:5" s="121" customFormat="1" ht="12.75" customHeight="1">
      <c r="A408" s="16">
        <v>4</v>
      </c>
      <c r="B408" s="44" t="s">
        <v>1215</v>
      </c>
      <c r="C408" s="16">
        <v>2015</v>
      </c>
      <c r="D408" s="152">
        <v>1250</v>
      </c>
      <c r="E408" s="423"/>
    </row>
    <row r="409" spans="1:5" s="121" customFormat="1" ht="12.75" customHeight="1">
      <c r="A409" s="16">
        <v>5</v>
      </c>
      <c r="B409" s="44" t="s">
        <v>1216</v>
      </c>
      <c r="C409" s="16">
        <v>2015</v>
      </c>
      <c r="D409" s="152">
        <v>41155.8</v>
      </c>
      <c r="E409" s="423"/>
    </row>
    <row r="410" spans="1:5" s="121" customFormat="1" ht="12.75" customHeight="1">
      <c r="A410" s="16">
        <v>6</v>
      </c>
      <c r="B410" s="44" t="s">
        <v>1217</v>
      </c>
      <c r="C410" s="16">
        <v>2014</v>
      </c>
      <c r="D410" s="152">
        <v>2690</v>
      </c>
      <c r="E410" s="423"/>
    </row>
    <row r="411" spans="1:5" s="121" customFormat="1" ht="12.75" customHeight="1">
      <c r="A411" s="392" t="s">
        <v>296</v>
      </c>
      <c r="B411" s="392"/>
      <c r="C411" s="392"/>
      <c r="D411" s="55">
        <f>SUM(D405:D410)</f>
        <v>73626.87</v>
      </c>
      <c r="E411" s="10"/>
    </row>
    <row r="412" spans="1:5" s="121" customFormat="1" ht="12.75" customHeight="1">
      <c r="A412" s="455" t="s">
        <v>784</v>
      </c>
      <c r="B412" s="455"/>
      <c r="C412" s="455"/>
      <c r="D412" s="455"/>
      <c r="E412" s="455"/>
    </row>
    <row r="413" spans="1:5" s="121" customFormat="1" ht="12.75" customHeight="1">
      <c r="A413" s="16">
        <v>1</v>
      </c>
      <c r="B413" s="44" t="s">
        <v>785</v>
      </c>
      <c r="C413" s="16">
        <v>2014</v>
      </c>
      <c r="D413" s="157">
        <v>1076</v>
      </c>
      <c r="E413" s="462" t="s">
        <v>677</v>
      </c>
    </row>
    <row r="414" spans="1:5" s="121" customFormat="1" ht="12.75" customHeight="1">
      <c r="A414" s="16">
        <v>2</v>
      </c>
      <c r="B414" s="44" t="s">
        <v>786</v>
      </c>
      <c r="C414" s="16">
        <v>2014</v>
      </c>
      <c r="D414" s="157">
        <v>2381.51</v>
      </c>
      <c r="E414" s="462"/>
    </row>
    <row r="415" spans="1:5" s="121" customFormat="1" ht="12.75" customHeight="1">
      <c r="A415" s="16">
        <v>3</v>
      </c>
      <c r="B415" s="44" t="s">
        <v>787</v>
      </c>
      <c r="C415" s="16">
        <v>2014</v>
      </c>
      <c r="D415" s="157">
        <v>1100</v>
      </c>
      <c r="E415" s="462"/>
    </row>
    <row r="416" spans="1:5" s="121" customFormat="1" ht="12.75" customHeight="1">
      <c r="A416" s="16">
        <v>4</v>
      </c>
      <c r="B416" s="44" t="s">
        <v>1041</v>
      </c>
      <c r="C416" s="16">
        <v>2015</v>
      </c>
      <c r="D416" s="157">
        <v>2770</v>
      </c>
      <c r="E416" s="462"/>
    </row>
    <row r="417" spans="1:5" s="121" customFormat="1" ht="12.75" customHeight="1">
      <c r="A417" s="16">
        <v>5</v>
      </c>
      <c r="B417" s="44" t="s">
        <v>788</v>
      </c>
      <c r="C417" s="16">
        <v>2015</v>
      </c>
      <c r="D417" s="157">
        <v>28954</v>
      </c>
      <c r="E417" s="462"/>
    </row>
    <row r="418" spans="1:5" s="121" customFormat="1" ht="12.75" customHeight="1">
      <c r="A418" s="16">
        <v>6</v>
      </c>
      <c r="B418" s="44" t="s">
        <v>789</v>
      </c>
      <c r="C418" s="16">
        <v>2015</v>
      </c>
      <c r="D418" s="157">
        <v>15779</v>
      </c>
      <c r="E418" s="462"/>
    </row>
    <row r="419" spans="1:5" s="121" customFormat="1" ht="12.75" customHeight="1">
      <c r="A419" s="16">
        <v>7</v>
      </c>
      <c r="B419" s="44" t="s">
        <v>790</v>
      </c>
      <c r="C419" s="16">
        <v>2015</v>
      </c>
      <c r="D419" s="157">
        <v>34418.38</v>
      </c>
      <c r="E419" s="462"/>
    </row>
    <row r="420" spans="1:5" s="121" customFormat="1" ht="12.75" customHeight="1">
      <c r="A420" s="392" t="s">
        <v>296</v>
      </c>
      <c r="B420" s="392"/>
      <c r="C420" s="392"/>
      <c r="D420" s="55">
        <f>SUM(D413:D419)</f>
        <v>86478.89</v>
      </c>
      <c r="E420" s="10"/>
    </row>
    <row r="421" spans="1:5" s="121" customFormat="1" ht="12.75" customHeight="1">
      <c r="A421" s="455" t="s">
        <v>791</v>
      </c>
      <c r="B421" s="455"/>
      <c r="C421" s="455"/>
      <c r="D421" s="455"/>
      <c r="E421" s="455"/>
    </row>
    <row r="422" spans="1:5" s="121" customFormat="1" ht="12.75" customHeight="1">
      <c r="A422" s="16">
        <v>1</v>
      </c>
      <c r="B422" s="44" t="s">
        <v>792</v>
      </c>
      <c r="C422" s="16">
        <v>2012</v>
      </c>
      <c r="D422" s="152">
        <v>824</v>
      </c>
      <c r="E422" s="459" t="s">
        <v>677</v>
      </c>
    </row>
    <row r="423" spans="1:5" s="121" customFormat="1" ht="12.75" customHeight="1">
      <c r="A423" s="16">
        <v>2</v>
      </c>
      <c r="B423" s="44" t="s">
        <v>613</v>
      </c>
      <c r="C423" s="16">
        <v>2011</v>
      </c>
      <c r="D423" s="152">
        <v>1440</v>
      </c>
      <c r="E423" s="459"/>
    </row>
    <row r="424" spans="1:5" s="121" customFormat="1" ht="12.75" customHeight="1">
      <c r="A424" s="16">
        <v>3</v>
      </c>
      <c r="B424" s="44" t="s">
        <v>793</v>
      </c>
      <c r="C424" s="16">
        <v>2012</v>
      </c>
      <c r="D424" s="152">
        <v>866</v>
      </c>
      <c r="E424" s="459"/>
    </row>
    <row r="425" spans="1:5" s="121" customFormat="1" ht="12.75" customHeight="1">
      <c r="A425" s="16">
        <v>4</v>
      </c>
      <c r="B425" s="44" t="s">
        <v>611</v>
      </c>
      <c r="C425" s="15">
        <v>2013</v>
      </c>
      <c r="D425" s="152">
        <v>2998</v>
      </c>
      <c r="E425" s="459"/>
    </row>
    <row r="426" spans="1:5" s="121" customFormat="1" ht="12.75" customHeight="1">
      <c r="A426" s="16"/>
      <c r="B426" s="44" t="s">
        <v>794</v>
      </c>
      <c r="C426" s="16">
        <v>2015</v>
      </c>
      <c r="D426" s="152">
        <v>2499</v>
      </c>
      <c r="E426" s="459"/>
    </row>
    <row r="427" spans="1:5" s="121" customFormat="1" ht="12.75" customHeight="1">
      <c r="A427" s="392" t="s">
        <v>296</v>
      </c>
      <c r="B427" s="392"/>
      <c r="C427" s="392"/>
      <c r="D427" s="55">
        <f>SUM(D422:D426)</f>
        <v>8627</v>
      </c>
      <c r="E427" s="10"/>
    </row>
    <row r="428" spans="1:5" s="121" customFormat="1" ht="12.75" customHeight="1">
      <c r="A428" s="455" t="s">
        <v>795</v>
      </c>
      <c r="B428" s="455"/>
      <c r="C428" s="455"/>
      <c r="D428" s="455"/>
      <c r="E428" s="455"/>
    </row>
    <row r="429" spans="1:5" s="121" customFormat="1" ht="12.75" customHeight="1">
      <c r="A429" s="16"/>
      <c r="B429" s="44"/>
      <c r="C429" s="16"/>
      <c r="D429" s="152"/>
      <c r="E429" s="347"/>
    </row>
    <row r="430" spans="1:5" s="121" customFormat="1" ht="12.75" customHeight="1">
      <c r="A430" s="392" t="s">
        <v>296</v>
      </c>
      <c r="B430" s="392"/>
      <c r="C430" s="392"/>
      <c r="D430" s="55">
        <f>SUM(D429:D429)</f>
        <v>0</v>
      </c>
      <c r="E430" s="10"/>
    </row>
    <row r="431" spans="1:5" s="121" customFormat="1" ht="12.75" customHeight="1">
      <c r="A431" s="463" t="s">
        <v>796</v>
      </c>
      <c r="B431" s="463"/>
      <c r="C431" s="463"/>
      <c r="D431" s="463"/>
      <c r="E431" s="463"/>
    </row>
    <row r="432" spans="1:5" s="121" customFormat="1" ht="12.75" customHeight="1">
      <c r="A432" s="16">
        <v>1</v>
      </c>
      <c r="B432" s="44" t="s">
        <v>797</v>
      </c>
      <c r="C432" s="44">
        <v>2012</v>
      </c>
      <c r="D432" s="149">
        <v>269</v>
      </c>
      <c r="E432" s="459" t="s">
        <v>677</v>
      </c>
    </row>
    <row r="433" spans="1:5" s="121" customFormat="1" ht="12.75" customHeight="1">
      <c r="A433" s="16">
        <v>2</v>
      </c>
      <c r="B433" s="44" t="s">
        <v>798</v>
      </c>
      <c r="C433" s="44">
        <v>2012</v>
      </c>
      <c r="D433" s="149">
        <v>364</v>
      </c>
      <c r="E433" s="459"/>
    </row>
    <row r="434" spans="1:5" s="121" customFormat="1" ht="12.75" customHeight="1">
      <c r="A434" s="16">
        <v>3</v>
      </c>
      <c r="B434" s="44" t="s">
        <v>797</v>
      </c>
      <c r="C434" s="44">
        <v>2012</v>
      </c>
      <c r="D434" s="149">
        <v>835</v>
      </c>
      <c r="E434" s="459"/>
    </row>
    <row r="435" spans="1:5" s="121" customFormat="1" ht="12.75" customHeight="1">
      <c r="A435" s="16"/>
      <c r="B435" s="44" t="s">
        <v>799</v>
      </c>
      <c r="C435" s="44">
        <v>2015</v>
      </c>
      <c r="D435" s="149">
        <v>770</v>
      </c>
      <c r="E435" s="459"/>
    </row>
    <row r="436" spans="1:5" s="121" customFormat="1" ht="12.75" customHeight="1">
      <c r="A436" s="392" t="s">
        <v>296</v>
      </c>
      <c r="B436" s="392"/>
      <c r="C436" s="392"/>
      <c r="D436" s="55">
        <f>SUM(D432:D435)</f>
        <v>2238</v>
      </c>
      <c r="E436" s="10"/>
    </row>
    <row r="437" spans="1:5" s="121" customFormat="1" ht="12.75" customHeight="1">
      <c r="A437" s="455" t="s">
        <v>800</v>
      </c>
      <c r="B437" s="455"/>
      <c r="C437" s="455"/>
      <c r="D437" s="455"/>
      <c r="E437" s="455"/>
    </row>
    <row r="438" spans="1:5" s="121" customFormat="1" ht="14.25" customHeight="1">
      <c r="A438" s="16">
        <v>1</v>
      </c>
      <c r="B438" s="44" t="s">
        <v>801</v>
      </c>
      <c r="C438" s="44">
        <v>2012</v>
      </c>
      <c r="D438" s="152">
        <v>2500</v>
      </c>
      <c r="E438" s="403" t="s">
        <v>677</v>
      </c>
    </row>
    <row r="439" spans="1:5" s="121" customFormat="1" ht="12.75">
      <c r="A439" s="16">
        <v>2</v>
      </c>
      <c r="B439" s="44" t="s">
        <v>802</v>
      </c>
      <c r="C439" s="44"/>
      <c r="D439" s="152">
        <v>450</v>
      </c>
      <c r="E439" s="403"/>
    </row>
    <row r="440" spans="1:5" s="121" customFormat="1" ht="12.75">
      <c r="A440" s="16">
        <v>3</v>
      </c>
      <c r="B440" s="44" t="s">
        <v>803</v>
      </c>
      <c r="C440" s="44"/>
      <c r="D440" s="152">
        <v>344</v>
      </c>
      <c r="E440" s="403"/>
    </row>
    <row r="441" spans="1:5" s="121" customFormat="1" ht="12.75">
      <c r="A441" s="16">
        <v>4</v>
      </c>
      <c r="B441" s="44" t="s">
        <v>804</v>
      </c>
      <c r="C441" s="44"/>
      <c r="D441" s="152">
        <v>158</v>
      </c>
      <c r="E441" s="403"/>
    </row>
    <row r="442" spans="1:6" s="121" customFormat="1" ht="12.75" customHeight="1">
      <c r="A442" s="392" t="s">
        <v>296</v>
      </c>
      <c r="B442" s="392"/>
      <c r="C442" s="392"/>
      <c r="D442" s="55">
        <f>SUM(D438:D441)</f>
        <v>3452</v>
      </c>
      <c r="E442" s="10"/>
      <c r="F442" s="167"/>
    </row>
    <row r="443" spans="1:5" s="121" customFormat="1" ht="12.75" customHeight="1">
      <c r="A443" s="117"/>
      <c r="B443" s="117"/>
      <c r="C443" s="117"/>
      <c r="D443" s="168"/>
      <c r="E443" s="169"/>
    </row>
    <row r="444" spans="1:5" s="121" customFormat="1" ht="12.75" customHeight="1">
      <c r="A444" s="77"/>
      <c r="B444" s="170"/>
      <c r="C444" s="102"/>
      <c r="D444" s="171"/>
      <c r="E444" s="172"/>
    </row>
    <row r="445" spans="1:5" s="121" customFormat="1" ht="12.75" customHeight="1">
      <c r="A445" s="454" t="s">
        <v>805</v>
      </c>
      <c r="B445" s="454"/>
      <c r="C445" s="454"/>
      <c r="D445" s="454"/>
      <c r="E445" s="454"/>
    </row>
    <row r="446" spans="1:5" s="121" customFormat="1" ht="26.25">
      <c r="A446" s="9" t="s">
        <v>605</v>
      </c>
      <c r="B446" s="9" t="s">
        <v>606</v>
      </c>
      <c r="C446" s="9" t="s">
        <v>607</v>
      </c>
      <c r="D446" s="127" t="s">
        <v>806</v>
      </c>
      <c r="E446" s="127" t="s">
        <v>807</v>
      </c>
    </row>
    <row r="447" spans="1:5" s="121" customFormat="1" ht="12.75" customHeight="1">
      <c r="A447" s="455" t="s">
        <v>610</v>
      </c>
      <c r="B447" s="455"/>
      <c r="C447" s="455"/>
      <c r="D447" s="455"/>
      <c r="E447" s="455"/>
    </row>
    <row r="448" spans="1:5" s="121" customFormat="1" ht="12.75" customHeight="1">
      <c r="A448" s="16">
        <v>1</v>
      </c>
      <c r="B448" s="130" t="s">
        <v>808</v>
      </c>
      <c r="C448" s="131" t="s">
        <v>635</v>
      </c>
      <c r="D448" s="173">
        <v>2995</v>
      </c>
      <c r="E448" s="459" t="s">
        <v>677</v>
      </c>
    </row>
    <row r="449" spans="1:6" s="121" customFormat="1" ht="12.75">
      <c r="A449" s="16">
        <v>2</v>
      </c>
      <c r="B449" s="134" t="s">
        <v>809</v>
      </c>
      <c r="C449" s="135" t="s">
        <v>1048</v>
      </c>
      <c r="D449" s="137">
        <v>2897.58</v>
      </c>
      <c r="E449" s="459"/>
      <c r="F449" s="272"/>
    </row>
    <row r="450" spans="1:6" s="121" customFormat="1" ht="12.75">
      <c r="A450" s="16">
        <v>3</v>
      </c>
      <c r="B450" s="134" t="s">
        <v>809</v>
      </c>
      <c r="C450" s="135" t="s">
        <v>1048</v>
      </c>
      <c r="D450" s="137">
        <v>2897.59</v>
      </c>
      <c r="E450" s="459"/>
      <c r="F450" s="272"/>
    </row>
    <row r="451" spans="1:6" s="121" customFormat="1" ht="12.75" customHeight="1">
      <c r="A451" s="16">
        <v>4</v>
      </c>
      <c r="B451" s="134" t="s">
        <v>810</v>
      </c>
      <c r="C451" s="135" t="s">
        <v>811</v>
      </c>
      <c r="D451" s="137">
        <v>1665.2</v>
      </c>
      <c r="E451" s="459"/>
      <c r="F451" s="273"/>
    </row>
    <row r="452" spans="1:6" s="121" customFormat="1" ht="12.75" customHeight="1">
      <c r="A452" s="16">
        <v>5</v>
      </c>
      <c r="B452" s="130" t="s">
        <v>812</v>
      </c>
      <c r="C452" s="131" t="s">
        <v>811</v>
      </c>
      <c r="D452" s="132">
        <v>919</v>
      </c>
      <c r="E452" s="459"/>
      <c r="F452" s="174"/>
    </row>
    <row r="453" spans="1:6" s="121" customFormat="1" ht="12.75" customHeight="1">
      <c r="A453" s="16">
        <v>6</v>
      </c>
      <c r="B453" s="130" t="s">
        <v>813</v>
      </c>
      <c r="C453" s="131" t="s">
        <v>814</v>
      </c>
      <c r="D453" s="132">
        <v>898</v>
      </c>
      <c r="E453" s="459"/>
      <c r="F453" s="174"/>
    </row>
    <row r="454" spans="1:6" s="121" customFormat="1" ht="12.75" customHeight="1">
      <c r="A454" s="16">
        <v>7</v>
      </c>
      <c r="B454" s="138" t="s">
        <v>815</v>
      </c>
      <c r="C454" s="139" t="s">
        <v>651</v>
      </c>
      <c r="D454" s="175">
        <v>1980.3</v>
      </c>
      <c r="E454" s="459"/>
      <c r="F454" s="174"/>
    </row>
    <row r="455" spans="1:6" s="121" customFormat="1" ht="12.75" customHeight="1">
      <c r="A455" s="16">
        <v>8</v>
      </c>
      <c r="B455" s="138" t="s">
        <v>815</v>
      </c>
      <c r="C455" s="139" t="s">
        <v>816</v>
      </c>
      <c r="D455" s="175">
        <v>1980.3</v>
      </c>
      <c r="E455" s="459"/>
      <c r="F455" s="174"/>
    </row>
    <row r="456" spans="1:6" s="121" customFormat="1" ht="12.75" customHeight="1">
      <c r="A456" s="16">
        <v>9</v>
      </c>
      <c r="B456" s="138" t="s">
        <v>817</v>
      </c>
      <c r="C456" s="139" t="s">
        <v>651</v>
      </c>
      <c r="D456" s="175">
        <v>1980.3</v>
      </c>
      <c r="E456" s="459"/>
      <c r="F456" s="174"/>
    </row>
    <row r="457" spans="1:6" s="121" customFormat="1" ht="12.75" customHeight="1">
      <c r="A457" s="16">
        <v>10</v>
      </c>
      <c r="B457" s="138" t="s">
        <v>817</v>
      </c>
      <c r="C457" s="139" t="s">
        <v>651</v>
      </c>
      <c r="D457" s="175">
        <v>1980.3</v>
      </c>
      <c r="E457" s="459"/>
      <c r="F457" s="174"/>
    </row>
    <row r="458" spans="1:6" s="121" customFormat="1" ht="12.75" customHeight="1">
      <c r="A458" s="16">
        <v>11</v>
      </c>
      <c r="B458" s="138" t="s">
        <v>817</v>
      </c>
      <c r="C458" s="270">
        <v>41570</v>
      </c>
      <c r="D458" s="175">
        <v>1610</v>
      </c>
      <c r="E458" s="459"/>
      <c r="F458" s="174"/>
    </row>
    <row r="459" spans="1:6" s="121" customFormat="1" ht="12.75" customHeight="1">
      <c r="A459" s="16">
        <v>12</v>
      </c>
      <c r="B459" s="138" t="s">
        <v>817</v>
      </c>
      <c r="C459" s="270">
        <v>41570</v>
      </c>
      <c r="D459" s="175">
        <v>1610</v>
      </c>
      <c r="E459" s="459"/>
      <c r="F459" s="174"/>
    </row>
    <row r="460" spans="1:6" s="121" customFormat="1" ht="12.75" customHeight="1">
      <c r="A460" s="16">
        <v>13</v>
      </c>
      <c r="B460" s="138" t="s">
        <v>817</v>
      </c>
      <c r="C460" s="270">
        <v>41570</v>
      </c>
      <c r="D460" s="175">
        <v>1610</v>
      </c>
      <c r="E460" s="459"/>
      <c r="F460" s="174"/>
    </row>
    <row r="461" spans="1:6" s="121" customFormat="1" ht="12.75" customHeight="1">
      <c r="A461" s="16">
        <v>14</v>
      </c>
      <c r="B461" s="138" t="s">
        <v>817</v>
      </c>
      <c r="C461" s="270">
        <v>41570</v>
      </c>
      <c r="D461" s="175">
        <v>1610</v>
      </c>
      <c r="E461" s="459"/>
      <c r="F461" s="174"/>
    </row>
    <row r="462" spans="1:6" s="121" customFormat="1" ht="12.75" customHeight="1">
      <c r="A462" s="16">
        <v>15</v>
      </c>
      <c r="B462" s="138" t="s">
        <v>817</v>
      </c>
      <c r="C462" s="270">
        <v>41570</v>
      </c>
      <c r="D462" s="175">
        <v>1610</v>
      </c>
      <c r="E462" s="459"/>
      <c r="F462" s="174"/>
    </row>
    <row r="463" spans="1:6" s="121" customFormat="1" ht="12.75" customHeight="1">
      <c r="A463" s="16">
        <v>16</v>
      </c>
      <c r="B463" s="138" t="s">
        <v>817</v>
      </c>
      <c r="C463" s="270">
        <v>41570</v>
      </c>
      <c r="D463" s="175">
        <v>1610</v>
      </c>
      <c r="E463" s="459"/>
      <c r="F463" s="174"/>
    </row>
    <row r="464" spans="1:6" s="121" customFormat="1" ht="12.75" customHeight="1">
      <c r="A464" s="16">
        <v>17</v>
      </c>
      <c r="B464" s="138" t="s">
        <v>818</v>
      </c>
      <c r="C464" s="270">
        <v>41729</v>
      </c>
      <c r="D464" s="175">
        <v>2087.83</v>
      </c>
      <c r="E464" s="459"/>
      <c r="F464" s="174"/>
    </row>
    <row r="465" spans="1:6" s="121" customFormat="1" ht="12.75" customHeight="1">
      <c r="A465" s="16">
        <v>18</v>
      </c>
      <c r="B465" s="138" t="s">
        <v>818</v>
      </c>
      <c r="C465" s="270">
        <v>41729</v>
      </c>
      <c r="D465" s="175">
        <v>2087.83</v>
      </c>
      <c r="E465" s="459"/>
      <c r="F465" s="174"/>
    </row>
    <row r="466" spans="1:6" s="121" customFormat="1" ht="12.75" customHeight="1">
      <c r="A466" s="16">
        <v>19</v>
      </c>
      <c r="B466" s="138" t="s">
        <v>819</v>
      </c>
      <c r="C466" s="270">
        <v>41729</v>
      </c>
      <c r="D466" s="175">
        <v>2087.83</v>
      </c>
      <c r="E466" s="459"/>
      <c r="F466" s="174"/>
    </row>
    <row r="467" spans="1:6" s="121" customFormat="1" ht="12.75" customHeight="1">
      <c r="A467" s="16">
        <v>20</v>
      </c>
      <c r="B467" s="138" t="s">
        <v>819</v>
      </c>
      <c r="C467" s="270">
        <v>41729</v>
      </c>
      <c r="D467" s="175">
        <v>2087.83</v>
      </c>
      <c r="E467" s="459"/>
      <c r="F467" s="174"/>
    </row>
    <row r="468" spans="1:6" s="121" customFormat="1" ht="12.75" customHeight="1">
      <c r="A468" s="16">
        <v>21</v>
      </c>
      <c r="B468" s="138" t="s">
        <v>818</v>
      </c>
      <c r="C468" s="270">
        <v>41729</v>
      </c>
      <c r="D468" s="175">
        <v>2087.83</v>
      </c>
      <c r="E468" s="459"/>
      <c r="F468" s="174"/>
    </row>
    <row r="469" spans="1:6" s="121" customFormat="1" ht="12.75" customHeight="1">
      <c r="A469" s="16">
        <v>22</v>
      </c>
      <c r="B469" s="138" t="s">
        <v>818</v>
      </c>
      <c r="C469" s="270">
        <v>41729</v>
      </c>
      <c r="D469" s="175">
        <v>2087.83</v>
      </c>
      <c r="E469" s="459"/>
      <c r="F469" s="174"/>
    </row>
    <row r="470" spans="1:6" s="121" customFormat="1" ht="12.75" customHeight="1">
      <c r="A470" s="16">
        <v>23</v>
      </c>
      <c r="B470" s="138" t="s">
        <v>818</v>
      </c>
      <c r="C470" s="270">
        <v>41729</v>
      </c>
      <c r="D470" s="175">
        <v>2087.83</v>
      </c>
      <c r="E470" s="459"/>
      <c r="F470" s="174"/>
    </row>
    <row r="471" spans="1:6" s="121" customFormat="1" ht="12.75" customHeight="1">
      <c r="A471" s="16">
        <v>24</v>
      </c>
      <c r="B471" s="138" t="s">
        <v>818</v>
      </c>
      <c r="C471" s="270">
        <v>41729</v>
      </c>
      <c r="D471" s="175">
        <v>2087.83</v>
      </c>
      <c r="E471" s="459"/>
      <c r="F471" s="174"/>
    </row>
    <row r="472" spans="1:6" s="121" customFormat="1" ht="12.75" customHeight="1">
      <c r="A472" s="16">
        <v>25</v>
      </c>
      <c r="B472" s="138" t="s">
        <v>818</v>
      </c>
      <c r="C472" s="270">
        <v>41729</v>
      </c>
      <c r="D472" s="175">
        <v>2087.83</v>
      </c>
      <c r="E472" s="459"/>
      <c r="F472" s="174"/>
    </row>
    <row r="473" spans="1:6" s="121" customFormat="1" ht="12.75" customHeight="1">
      <c r="A473" s="16">
        <v>26</v>
      </c>
      <c r="B473" s="138" t="s">
        <v>818</v>
      </c>
      <c r="C473" s="270">
        <v>41729</v>
      </c>
      <c r="D473" s="175">
        <v>2087.83</v>
      </c>
      <c r="E473" s="459"/>
      <c r="F473" s="174"/>
    </row>
    <row r="474" spans="1:6" s="121" customFormat="1" ht="12.75" customHeight="1">
      <c r="A474" s="16">
        <v>27</v>
      </c>
      <c r="B474" s="138" t="s">
        <v>818</v>
      </c>
      <c r="C474" s="270">
        <v>41729</v>
      </c>
      <c r="D474" s="175">
        <v>2087.83</v>
      </c>
      <c r="E474" s="459"/>
      <c r="F474" s="174"/>
    </row>
    <row r="475" spans="1:6" s="121" customFormat="1" ht="12.75" customHeight="1">
      <c r="A475" s="16">
        <v>28</v>
      </c>
      <c r="B475" s="138" t="s">
        <v>818</v>
      </c>
      <c r="C475" s="270">
        <v>41729</v>
      </c>
      <c r="D475" s="175">
        <v>2087.83</v>
      </c>
      <c r="E475" s="459"/>
      <c r="F475" s="174"/>
    </row>
    <row r="476" spans="1:6" s="121" customFormat="1" ht="12.75" customHeight="1">
      <c r="A476" s="16">
        <v>29</v>
      </c>
      <c r="B476" s="138" t="s">
        <v>820</v>
      </c>
      <c r="C476" s="270">
        <v>42118</v>
      </c>
      <c r="D476" s="175">
        <v>1960</v>
      </c>
      <c r="E476" s="459"/>
      <c r="F476" s="174"/>
    </row>
    <row r="477" spans="1:6" s="121" customFormat="1" ht="12.75" customHeight="1">
      <c r="A477" s="16">
        <v>30</v>
      </c>
      <c r="B477" s="138" t="s">
        <v>821</v>
      </c>
      <c r="C477" s="270">
        <v>42291</v>
      </c>
      <c r="D477" s="175">
        <v>1578.41</v>
      </c>
      <c r="E477" s="459"/>
      <c r="F477" s="174"/>
    </row>
    <row r="478" spans="1:5" s="121" customFormat="1" ht="12.75" customHeight="1">
      <c r="A478" s="9"/>
      <c r="B478" s="176" t="s">
        <v>296</v>
      </c>
      <c r="C478" s="177"/>
      <c r="D478" s="178">
        <f>SUM(D448:D477)</f>
        <v>58445.940000000024</v>
      </c>
      <c r="E478" s="10"/>
    </row>
    <row r="479" spans="1:5" s="121" customFormat="1" ht="12.75" customHeight="1">
      <c r="A479" s="455" t="s">
        <v>1227</v>
      </c>
      <c r="B479" s="455"/>
      <c r="C479" s="455"/>
      <c r="D479" s="455"/>
      <c r="E479" s="455"/>
    </row>
    <row r="480" spans="1:5" s="121" customFormat="1" ht="12.75" customHeight="1">
      <c r="A480" s="16">
        <v>1</v>
      </c>
      <c r="B480" s="44" t="s">
        <v>822</v>
      </c>
      <c r="C480" s="16">
        <v>2011</v>
      </c>
      <c r="D480" s="157">
        <v>158.67</v>
      </c>
      <c r="E480" s="404" t="s">
        <v>677</v>
      </c>
    </row>
    <row r="481" spans="1:5" s="121" customFormat="1" ht="12.75" customHeight="1">
      <c r="A481" s="16">
        <v>2</v>
      </c>
      <c r="B481" s="44" t="s">
        <v>823</v>
      </c>
      <c r="C481" s="16">
        <v>2012</v>
      </c>
      <c r="D481" s="157">
        <v>1730</v>
      </c>
      <c r="E481" s="404"/>
    </row>
    <row r="482" spans="1:5" s="121" customFormat="1" ht="12.75" customHeight="1">
      <c r="A482" s="16">
        <v>3</v>
      </c>
      <c r="B482" s="44" t="s">
        <v>824</v>
      </c>
      <c r="C482" s="16">
        <v>2012</v>
      </c>
      <c r="D482" s="157">
        <v>48550.56</v>
      </c>
      <c r="E482" s="404"/>
    </row>
    <row r="483" spans="1:5" s="121" customFormat="1" ht="12.75" customHeight="1">
      <c r="A483" s="392" t="s">
        <v>296</v>
      </c>
      <c r="B483" s="392"/>
      <c r="C483" s="392"/>
      <c r="D483" s="55">
        <f>SUM(D480:D482)</f>
        <v>50439.229999999996</v>
      </c>
      <c r="E483" s="10"/>
    </row>
    <row r="484" spans="1:5" s="121" customFormat="1" ht="12.75" customHeight="1">
      <c r="A484" s="455" t="s">
        <v>1228</v>
      </c>
      <c r="B484" s="455"/>
      <c r="C484" s="455"/>
      <c r="D484" s="455"/>
      <c r="E484" s="455"/>
    </row>
    <row r="485" spans="1:5" s="121" customFormat="1" ht="12.75" customHeight="1">
      <c r="A485" s="16">
        <v>1</v>
      </c>
      <c r="B485" s="44" t="s">
        <v>825</v>
      </c>
      <c r="C485" s="16">
        <v>2011</v>
      </c>
      <c r="D485" s="149">
        <v>1160</v>
      </c>
      <c r="E485" s="404" t="s">
        <v>677</v>
      </c>
    </row>
    <row r="486" spans="1:5" s="121" customFormat="1" ht="12.75" customHeight="1">
      <c r="A486" s="16">
        <v>2</v>
      </c>
      <c r="B486" s="44" t="s">
        <v>825</v>
      </c>
      <c r="C486" s="16">
        <v>2011</v>
      </c>
      <c r="D486" s="149">
        <v>1160</v>
      </c>
      <c r="E486" s="404"/>
    </row>
    <row r="487" spans="1:5" s="121" customFormat="1" ht="12.75" customHeight="1">
      <c r="A487" s="16">
        <v>3</v>
      </c>
      <c r="B487" s="44" t="s">
        <v>826</v>
      </c>
      <c r="C487" s="16">
        <v>2011</v>
      </c>
      <c r="D487" s="149">
        <v>1310</v>
      </c>
      <c r="E487" s="404"/>
    </row>
    <row r="488" spans="1:5" s="121" customFormat="1" ht="12.75" customHeight="1">
      <c r="A488" s="16">
        <v>4</v>
      </c>
      <c r="B488" s="44" t="s">
        <v>826</v>
      </c>
      <c r="C488" s="16">
        <v>2011</v>
      </c>
      <c r="D488" s="149">
        <v>1310</v>
      </c>
      <c r="E488" s="404"/>
    </row>
    <row r="489" spans="1:5" s="121" customFormat="1" ht="12.75" customHeight="1">
      <c r="A489" s="16">
        <v>5</v>
      </c>
      <c r="B489" s="44" t="s">
        <v>827</v>
      </c>
      <c r="C489" s="16">
        <v>2012</v>
      </c>
      <c r="D489" s="149">
        <v>900</v>
      </c>
      <c r="E489" s="404"/>
    </row>
    <row r="490" spans="1:5" s="121" customFormat="1" ht="12.75" customHeight="1">
      <c r="A490" s="16">
        <v>6</v>
      </c>
      <c r="B490" s="44" t="s">
        <v>826</v>
      </c>
      <c r="C490" s="16">
        <v>2012</v>
      </c>
      <c r="D490" s="149">
        <v>2640</v>
      </c>
      <c r="E490" s="404"/>
    </row>
    <row r="491" spans="1:5" s="121" customFormat="1" ht="12.75" customHeight="1">
      <c r="A491" s="16">
        <v>7</v>
      </c>
      <c r="B491" s="44" t="s">
        <v>826</v>
      </c>
      <c r="C491" s="16">
        <v>2012</v>
      </c>
      <c r="D491" s="149">
        <v>2228.3</v>
      </c>
      <c r="E491" s="404"/>
    </row>
    <row r="492" spans="1:5" s="121" customFormat="1" ht="12.75" customHeight="1">
      <c r="A492" s="16">
        <v>8</v>
      </c>
      <c r="B492" s="44" t="s">
        <v>826</v>
      </c>
      <c r="C492" s="16">
        <v>2012</v>
      </c>
      <c r="D492" s="149">
        <v>1198</v>
      </c>
      <c r="E492" s="404"/>
    </row>
    <row r="493" spans="1:5" s="121" customFormat="1" ht="12.75" customHeight="1">
      <c r="A493" s="16">
        <v>9</v>
      </c>
      <c r="B493" s="44" t="s">
        <v>826</v>
      </c>
      <c r="C493" s="16">
        <v>2012</v>
      </c>
      <c r="D493" s="149">
        <v>1275</v>
      </c>
      <c r="E493" s="404"/>
    </row>
    <row r="494" spans="1:5" s="121" customFormat="1" ht="12.75" customHeight="1">
      <c r="A494" s="16">
        <v>10</v>
      </c>
      <c r="B494" s="44" t="s">
        <v>828</v>
      </c>
      <c r="C494" s="16">
        <v>2012</v>
      </c>
      <c r="D494" s="149">
        <v>60688.2</v>
      </c>
      <c r="E494" s="404"/>
    </row>
    <row r="495" spans="1:5" s="121" customFormat="1" ht="12.75" customHeight="1">
      <c r="A495" s="16">
        <v>11</v>
      </c>
      <c r="B495" s="44" t="s">
        <v>826</v>
      </c>
      <c r="C495" s="16">
        <v>2013</v>
      </c>
      <c r="D495" s="149">
        <v>599</v>
      </c>
      <c r="E495" s="404"/>
    </row>
    <row r="496" spans="1:5" s="121" customFormat="1" ht="12.75" customHeight="1">
      <c r="A496" s="16">
        <v>12</v>
      </c>
      <c r="B496" s="44" t="s">
        <v>826</v>
      </c>
      <c r="C496" s="16">
        <v>2013</v>
      </c>
      <c r="D496" s="149">
        <v>1500</v>
      </c>
      <c r="E496" s="404"/>
    </row>
    <row r="497" spans="1:5" s="121" customFormat="1" ht="12.75" customHeight="1">
      <c r="A497" s="16">
        <v>13</v>
      </c>
      <c r="B497" s="44" t="s">
        <v>826</v>
      </c>
      <c r="C497" s="16">
        <v>2014</v>
      </c>
      <c r="D497" s="149">
        <v>1000</v>
      </c>
      <c r="E497" s="404"/>
    </row>
    <row r="498" spans="1:5" s="121" customFormat="1" ht="12.75" customHeight="1">
      <c r="A498" s="16">
        <v>14</v>
      </c>
      <c r="B498" s="44" t="s">
        <v>826</v>
      </c>
      <c r="C498" s="16">
        <v>2014</v>
      </c>
      <c r="D498" s="149">
        <v>1500</v>
      </c>
      <c r="E498" s="404"/>
    </row>
    <row r="499" spans="1:5" s="121" customFormat="1" ht="12.75" customHeight="1">
      <c r="A499" s="392" t="s">
        <v>296</v>
      </c>
      <c r="B499" s="392"/>
      <c r="C499" s="392"/>
      <c r="D499" s="55">
        <f>SUM(D485:D498)</f>
        <v>78468.5</v>
      </c>
      <c r="E499" s="10"/>
    </row>
    <row r="500" spans="1:5" ht="12.75" customHeight="1">
      <c r="A500" s="455" t="s">
        <v>1229</v>
      </c>
      <c r="B500" s="455"/>
      <c r="C500" s="455"/>
      <c r="D500" s="455"/>
      <c r="E500" s="455"/>
    </row>
    <row r="501" spans="1:5" s="121" customFormat="1" ht="12.75" customHeight="1">
      <c r="A501" s="16">
        <v>1</v>
      </c>
      <c r="B501" s="44" t="s">
        <v>829</v>
      </c>
      <c r="C501" s="16">
        <v>2011</v>
      </c>
      <c r="D501" s="149">
        <v>1999</v>
      </c>
      <c r="E501" s="464" t="s">
        <v>677</v>
      </c>
    </row>
    <row r="502" spans="1:5" s="121" customFormat="1" ht="12.75" customHeight="1">
      <c r="A502" s="16">
        <v>2</v>
      </c>
      <c r="B502" s="44" t="s">
        <v>830</v>
      </c>
      <c r="C502" s="16">
        <v>2012</v>
      </c>
      <c r="D502" s="149">
        <v>2590</v>
      </c>
      <c r="E502" s="464"/>
    </row>
    <row r="503" spans="1:5" s="121" customFormat="1" ht="12.75" customHeight="1">
      <c r="A503" s="16">
        <v>3</v>
      </c>
      <c r="B503" s="44" t="s">
        <v>831</v>
      </c>
      <c r="C503" s="16">
        <v>2012</v>
      </c>
      <c r="D503" s="149">
        <v>1213</v>
      </c>
      <c r="E503" s="464"/>
    </row>
    <row r="504" spans="1:5" s="121" customFormat="1" ht="12.75" customHeight="1">
      <c r="A504" s="16">
        <v>4</v>
      </c>
      <c r="B504" s="44" t="s">
        <v>831</v>
      </c>
      <c r="C504" s="16">
        <v>2012</v>
      </c>
      <c r="D504" s="149">
        <v>1353</v>
      </c>
      <c r="E504" s="464"/>
    </row>
    <row r="505" spans="1:6" s="121" customFormat="1" ht="12.75" customHeight="1">
      <c r="A505" s="16">
        <v>5</v>
      </c>
      <c r="B505" s="44" t="s">
        <v>832</v>
      </c>
      <c r="C505" s="16">
        <v>2012</v>
      </c>
      <c r="D505" s="149">
        <v>45516.149999999994</v>
      </c>
      <c r="E505" s="464"/>
      <c r="F505" s="158"/>
    </row>
    <row r="506" spans="1:5" s="121" customFormat="1" ht="12.75" customHeight="1">
      <c r="A506" s="16">
        <v>6</v>
      </c>
      <c r="B506" s="44" t="s">
        <v>833</v>
      </c>
      <c r="C506" s="16">
        <v>2013</v>
      </c>
      <c r="D506" s="149">
        <v>569</v>
      </c>
      <c r="E506" s="464"/>
    </row>
    <row r="507" spans="1:5" s="121" customFormat="1" ht="12.75" customHeight="1">
      <c r="A507" s="16">
        <v>7</v>
      </c>
      <c r="B507" s="44" t="s">
        <v>834</v>
      </c>
      <c r="C507" s="16">
        <v>2013</v>
      </c>
      <c r="D507" s="149">
        <v>1190</v>
      </c>
      <c r="E507" s="464"/>
    </row>
    <row r="508" spans="1:5" s="121" customFormat="1" ht="12.75" customHeight="1">
      <c r="A508" s="16">
        <v>8</v>
      </c>
      <c r="B508" s="44" t="s">
        <v>835</v>
      </c>
      <c r="C508" s="16">
        <v>2013</v>
      </c>
      <c r="D508" s="149">
        <v>1147</v>
      </c>
      <c r="E508" s="464"/>
    </row>
    <row r="509" spans="1:5" s="121" customFormat="1" ht="12.75" customHeight="1">
      <c r="A509" s="16">
        <v>9</v>
      </c>
      <c r="B509" s="44" t="s">
        <v>836</v>
      </c>
      <c r="C509" s="16">
        <v>2014</v>
      </c>
      <c r="D509" s="149">
        <v>2590</v>
      </c>
      <c r="E509" s="464"/>
    </row>
    <row r="510" spans="1:5" s="121" customFormat="1" ht="12.75" customHeight="1">
      <c r="A510" s="16">
        <v>10</v>
      </c>
      <c r="B510" s="44" t="s">
        <v>836</v>
      </c>
      <c r="C510" s="16">
        <v>2014</v>
      </c>
      <c r="D510" s="149">
        <v>2290</v>
      </c>
      <c r="E510" s="464"/>
    </row>
    <row r="511" spans="1:5" s="121" customFormat="1" ht="12.75" customHeight="1">
      <c r="A511" s="16">
        <v>11</v>
      </c>
      <c r="B511" s="44" t="s">
        <v>837</v>
      </c>
      <c r="C511" s="16">
        <v>2015</v>
      </c>
      <c r="D511" s="149">
        <v>549.99</v>
      </c>
      <c r="E511" s="464"/>
    </row>
    <row r="512" spans="1:5" s="121" customFormat="1" ht="12.75" customHeight="1">
      <c r="A512" s="16">
        <v>12</v>
      </c>
      <c r="B512" s="44" t="s">
        <v>837</v>
      </c>
      <c r="C512" s="16">
        <v>2015</v>
      </c>
      <c r="D512" s="149">
        <v>1100</v>
      </c>
      <c r="E512" s="464"/>
    </row>
    <row r="513" spans="1:5" s="121" customFormat="1" ht="12.75" customHeight="1">
      <c r="A513" s="392" t="s">
        <v>296</v>
      </c>
      <c r="B513" s="392"/>
      <c r="C513" s="392"/>
      <c r="D513" s="55">
        <f>SUM(D501:D512)</f>
        <v>62107.13999999999</v>
      </c>
      <c r="E513" s="10"/>
    </row>
    <row r="514" spans="1:6" s="129" customFormat="1" ht="12.75" customHeight="1">
      <c r="A514" s="455" t="s">
        <v>1230</v>
      </c>
      <c r="B514" s="455"/>
      <c r="C514" s="455"/>
      <c r="D514" s="455"/>
      <c r="E514" s="455"/>
      <c r="F514" s="125"/>
    </row>
    <row r="515" spans="1:5" s="129" customFormat="1" ht="12.75" customHeight="1">
      <c r="A515" s="16">
        <v>1</v>
      </c>
      <c r="B515" s="44" t="s">
        <v>838</v>
      </c>
      <c r="C515" s="16">
        <v>2011</v>
      </c>
      <c r="D515" s="149">
        <v>3000.01</v>
      </c>
      <c r="E515" s="404" t="s">
        <v>677</v>
      </c>
    </row>
    <row r="516" spans="1:5" s="129" customFormat="1" ht="12.75" customHeight="1">
      <c r="A516" s="16">
        <v>2</v>
      </c>
      <c r="B516" s="44" t="s">
        <v>839</v>
      </c>
      <c r="C516" s="16">
        <v>2011</v>
      </c>
      <c r="D516" s="149">
        <v>1989.99</v>
      </c>
      <c r="E516" s="404"/>
    </row>
    <row r="517" spans="1:5" s="129" customFormat="1" ht="12.75" customHeight="1">
      <c r="A517" s="16">
        <v>3</v>
      </c>
      <c r="B517" s="44" t="s">
        <v>840</v>
      </c>
      <c r="C517" s="16">
        <v>2011</v>
      </c>
      <c r="D517" s="149">
        <v>1989.99</v>
      </c>
      <c r="E517" s="404"/>
    </row>
    <row r="518" spans="1:5" s="129" customFormat="1" ht="12.75" customHeight="1">
      <c r="A518" s="16">
        <v>4</v>
      </c>
      <c r="B518" s="44" t="s">
        <v>841</v>
      </c>
      <c r="C518" s="16">
        <v>2011</v>
      </c>
      <c r="D518" s="149">
        <v>2500</v>
      </c>
      <c r="E518" s="404"/>
    </row>
    <row r="519" spans="1:5" s="129" customFormat="1" ht="12.75" customHeight="1">
      <c r="A519" s="16">
        <v>5</v>
      </c>
      <c r="B519" s="44" t="s">
        <v>842</v>
      </c>
      <c r="C519" s="16">
        <v>2012</v>
      </c>
      <c r="D519" s="149">
        <v>91032.30000000006</v>
      </c>
      <c r="E519" s="404"/>
    </row>
    <row r="520" spans="1:5" s="129" customFormat="1" ht="12.75" customHeight="1">
      <c r="A520" s="16">
        <v>6</v>
      </c>
      <c r="B520" s="44" t="s">
        <v>843</v>
      </c>
      <c r="C520" s="16">
        <v>2014</v>
      </c>
      <c r="D520" s="149">
        <v>4500</v>
      </c>
      <c r="E520" s="404"/>
    </row>
    <row r="521" spans="1:5" s="129" customFormat="1" ht="12.75" customHeight="1">
      <c r="A521" s="16">
        <v>7</v>
      </c>
      <c r="B521" s="44" t="s">
        <v>844</v>
      </c>
      <c r="C521" s="16">
        <v>2013</v>
      </c>
      <c r="D521" s="149">
        <v>1996</v>
      </c>
      <c r="E521" s="404"/>
    </row>
    <row r="522" spans="1:5" s="129" customFormat="1" ht="12.75" customHeight="1">
      <c r="A522" s="16">
        <v>8</v>
      </c>
      <c r="B522" s="44" t="s">
        <v>845</v>
      </c>
      <c r="C522" s="16">
        <v>2014</v>
      </c>
      <c r="D522" s="149">
        <v>7770</v>
      </c>
      <c r="E522" s="404"/>
    </row>
    <row r="523" spans="1:5" s="129" customFormat="1" ht="12.75" customHeight="1">
      <c r="A523" s="16">
        <v>9</v>
      </c>
      <c r="B523" s="44" t="s">
        <v>846</v>
      </c>
      <c r="C523" s="16">
        <v>2014</v>
      </c>
      <c r="D523" s="149">
        <v>7650</v>
      </c>
      <c r="E523" s="404"/>
    </row>
    <row r="524" spans="1:5" s="129" customFormat="1" ht="12.75" customHeight="1">
      <c r="A524" s="392" t="s">
        <v>296</v>
      </c>
      <c r="B524" s="392"/>
      <c r="C524" s="392"/>
      <c r="D524" s="55">
        <f>SUM(D515:D523)</f>
        <v>122428.29000000007</v>
      </c>
      <c r="E524" s="10"/>
    </row>
    <row r="525" spans="1:5" s="121" customFormat="1" ht="12.75" customHeight="1">
      <c r="A525" s="455" t="s">
        <v>1231</v>
      </c>
      <c r="B525" s="455"/>
      <c r="C525" s="455"/>
      <c r="D525" s="455"/>
      <c r="E525" s="455"/>
    </row>
    <row r="526" spans="1:5" s="121" customFormat="1" ht="12.75" customHeight="1">
      <c r="A526" s="16">
        <v>1</v>
      </c>
      <c r="B526" s="44" t="s">
        <v>847</v>
      </c>
      <c r="C526" s="16">
        <v>2012</v>
      </c>
      <c r="D526" s="152">
        <v>97101.12</v>
      </c>
      <c r="E526" s="459" t="s">
        <v>677</v>
      </c>
    </row>
    <row r="527" spans="1:5" s="121" customFormat="1" ht="12.75" customHeight="1">
      <c r="A527" s="16">
        <v>2</v>
      </c>
      <c r="B527" s="44" t="s">
        <v>848</v>
      </c>
      <c r="C527" s="16">
        <v>2012</v>
      </c>
      <c r="D527" s="152">
        <v>729</v>
      </c>
      <c r="E527" s="459"/>
    </row>
    <row r="528" spans="1:5" s="121" customFormat="1" ht="12.75" customHeight="1">
      <c r="A528" s="16">
        <v>3</v>
      </c>
      <c r="B528" s="44" t="s">
        <v>849</v>
      </c>
      <c r="C528" s="16">
        <v>2012</v>
      </c>
      <c r="D528" s="152">
        <v>3945.02</v>
      </c>
      <c r="E528" s="459"/>
    </row>
    <row r="529" spans="1:5" s="121" customFormat="1" ht="12.75" customHeight="1">
      <c r="A529" s="16">
        <v>4</v>
      </c>
      <c r="B529" s="44" t="s">
        <v>849</v>
      </c>
      <c r="C529" s="16">
        <v>2013</v>
      </c>
      <c r="D529" s="152">
        <v>11813.01</v>
      </c>
      <c r="E529" s="459"/>
    </row>
    <row r="530" spans="1:5" s="121" customFormat="1" ht="12.75" customHeight="1">
      <c r="A530" s="16">
        <v>5</v>
      </c>
      <c r="B530" s="44" t="s">
        <v>850</v>
      </c>
      <c r="C530" s="16">
        <v>2014</v>
      </c>
      <c r="D530" s="152">
        <v>1260</v>
      </c>
      <c r="E530" s="459"/>
    </row>
    <row r="531" spans="1:6" s="121" customFormat="1" ht="12.75" customHeight="1">
      <c r="A531" s="16">
        <v>6</v>
      </c>
      <c r="B531" s="44" t="s">
        <v>851</v>
      </c>
      <c r="C531" s="16">
        <v>2015</v>
      </c>
      <c r="D531" s="152">
        <v>2190</v>
      </c>
      <c r="E531" s="459"/>
      <c r="F531" s="158"/>
    </row>
    <row r="532" spans="1:5" s="121" customFormat="1" ht="12.75" customHeight="1">
      <c r="A532" s="16">
        <v>7</v>
      </c>
      <c r="B532" s="44" t="s">
        <v>849</v>
      </c>
      <c r="C532" s="16">
        <v>2015</v>
      </c>
      <c r="D532" s="154">
        <v>1649.99</v>
      </c>
      <c r="E532" s="459"/>
    </row>
    <row r="533" spans="1:5" s="121" customFormat="1" ht="12.75" customHeight="1">
      <c r="A533" s="16">
        <v>8</v>
      </c>
      <c r="B533" s="44" t="s">
        <v>852</v>
      </c>
      <c r="C533" s="16">
        <v>2015</v>
      </c>
      <c r="D533" s="154">
        <v>410</v>
      </c>
      <c r="E533" s="459"/>
    </row>
    <row r="534" spans="1:5" s="121" customFormat="1" ht="12.75" customHeight="1">
      <c r="A534" s="392" t="s">
        <v>296</v>
      </c>
      <c r="B534" s="392"/>
      <c r="C534" s="392"/>
      <c r="D534" s="55">
        <f>SUM(D526:D533)</f>
        <v>119098.14</v>
      </c>
      <c r="E534" s="10"/>
    </row>
    <row r="535" spans="1:5" s="129" customFormat="1" ht="12.75" customHeight="1">
      <c r="A535" s="455" t="s">
        <v>1232</v>
      </c>
      <c r="B535" s="455"/>
      <c r="C535" s="455"/>
      <c r="D535" s="455"/>
      <c r="E535" s="455"/>
    </row>
    <row r="536" spans="1:6" s="129" customFormat="1" ht="26.25">
      <c r="A536" s="16">
        <v>1</v>
      </c>
      <c r="B536" s="95" t="s">
        <v>853</v>
      </c>
      <c r="C536" s="16">
        <v>2012</v>
      </c>
      <c r="D536" s="149">
        <v>60688</v>
      </c>
      <c r="E536" s="16" t="s">
        <v>677</v>
      </c>
      <c r="F536" s="179"/>
    </row>
    <row r="537" spans="1:5" s="129" customFormat="1" ht="12.75" customHeight="1">
      <c r="A537" s="392" t="s">
        <v>296</v>
      </c>
      <c r="B537" s="392"/>
      <c r="C537" s="392"/>
      <c r="D537" s="55">
        <f>SUM(D536)</f>
        <v>60688</v>
      </c>
      <c r="E537" s="10"/>
    </row>
    <row r="538" spans="1:5" ht="12.75" customHeight="1">
      <c r="A538" s="455" t="s">
        <v>1233</v>
      </c>
      <c r="B538" s="455"/>
      <c r="C538" s="455"/>
      <c r="D538" s="455"/>
      <c r="E538" s="455"/>
    </row>
    <row r="539" spans="1:5" s="129" customFormat="1" ht="12.75" customHeight="1">
      <c r="A539" s="16">
        <v>1</v>
      </c>
      <c r="B539" s="44" t="s">
        <v>854</v>
      </c>
      <c r="C539" s="16">
        <v>2012</v>
      </c>
      <c r="D539" s="152">
        <v>3034.41</v>
      </c>
      <c r="E539" s="459" t="s">
        <v>677</v>
      </c>
    </row>
    <row r="540" spans="1:5" s="129" customFormat="1" ht="12.75" customHeight="1">
      <c r="A540" s="16">
        <v>2</v>
      </c>
      <c r="B540" s="44" t="s">
        <v>855</v>
      </c>
      <c r="C540" s="16">
        <v>2015</v>
      </c>
      <c r="D540" s="152">
        <v>2590</v>
      </c>
      <c r="E540" s="459"/>
    </row>
    <row r="541" spans="1:5" s="129" customFormat="1" ht="12.75" customHeight="1">
      <c r="A541" s="16">
        <v>3</v>
      </c>
      <c r="B541" s="44" t="s">
        <v>856</v>
      </c>
      <c r="C541" s="16">
        <v>2015</v>
      </c>
      <c r="D541" s="152">
        <v>1500</v>
      </c>
      <c r="E541" s="459"/>
    </row>
    <row r="542" spans="1:5" ht="12.75" customHeight="1">
      <c r="A542" s="392" t="s">
        <v>296</v>
      </c>
      <c r="B542" s="392"/>
      <c r="C542" s="392"/>
      <c r="D542" s="55">
        <f>SUM(D539:D541)</f>
        <v>7124.41</v>
      </c>
      <c r="E542" s="10"/>
    </row>
    <row r="543" spans="1:5" ht="12.75" customHeight="1">
      <c r="A543" s="455" t="s">
        <v>1234</v>
      </c>
      <c r="B543" s="455"/>
      <c r="C543" s="455"/>
      <c r="D543" s="455"/>
      <c r="E543" s="455"/>
    </row>
    <row r="544" spans="1:5" s="129" customFormat="1" ht="12.75" customHeight="1">
      <c r="A544" s="16">
        <v>1</v>
      </c>
      <c r="B544" s="44" t="s">
        <v>857</v>
      </c>
      <c r="C544" s="16">
        <v>2011</v>
      </c>
      <c r="D544" s="149">
        <v>1900</v>
      </c>
      <c r="E544" s="403" t="s">
        <v>677</v>
      </c>
    </row>
    <row r="545" spans="1:5" s="129" customFormat="1" ht="12.75" customHeight="1">
      <c r="A545" s="16">
        <v>2</v>
      </c>
      <c r="B545" s="44" t="s">
        <v>858</v>
      </c>
      <c r="C545" s="16">
        <v>2011</v>
      </c>
      <c r="D545" s="149">
        <v>2607.6</v>
      </c>
      <c r="E545" s="416"/>
    </row>
    <row r="546" spans="1:5" s="129" customFormat="1" ht="12.75" customHeight="1">
      <c r="A546" s="16">
        <v>3</v>
      </c>
      <c r="B546" s="44" t="s">
        <v>859</v>
      </c>
      <c r="C546" s="16">
        <v>2011</v>
      </c>
      <c r="D546" s="149">
        <v>2870.82</v>
      </c>
      <c r="E546" s="416"/>
    </row>
    <row r="547" spans="1:5" s="129" customFormat="1" ht="12.75" customHeight="1">
      <c r="A547" s="16">
        <v>4</v>
      </c>
      <c r="B547" s="44" t="s">
        <v>860</v>
      </c>
      <c r="C547" s="16">
        <v>2012</v>
      </c>
      <c r="D547" s="149">
        <v>75860.25</v>
      </c>
      <c r="E547" s="416"/>
    </row>
    <row r="548" spans="1:5" s="129" customFormat="1" ht="12.75" customHeight="1">
      <c r="A548" s="16">
        <v>5</v>
      </c>
      <c r="B548" s="99" t="s">
        <v>823</v>
      </c>
      <c r="C548" s="16">
        <v>2012</v>
      </c>
      <c r="D548" s="152">
        <v>1730</v>
      </c>
      <c r="E548" s="416"/>
    </row>
    <row r="549" spans="1:5" s="129" customFormat="1" ht="12.75" customHeight="1">
      <c r="A549" s="16">
        <v>6</v>
      </c>
      <c r="B549" s="99" t="s">
        <v>823</v>
      </c>
      <c r="C549" s="16">
        <v>2012</v>
      </c>
      <c r="D549" s="152">
        <v>1720</v>
      </c>
      <c r="E549" s="416"/>
    </row>
    <row r="550" spans="1:5" s="129" customFormat="1" ht="12.75" customHeight="1">
      <c r="A550" s="16">
        <v>7</v>
      </c>
      <c r="B550" s="99" t="s">
        <v>861</v>
      </c>
      <c r="C550" s="16">
        <v>2013</v>
      </c>
      <c r="D550" s="152">
        <v>3500</v>
      </c>
      <c r="E550" s="416"/>
    </row>
    <row r="551" spans="1:5" s="129" customFormat="1" ht="12.75" customHeight="1">
      <c r="A551" s="16">
        <v>8</v>
      </c>
      <c r="B551" s="99" t="s">
        <v>862</v>
      </c>
      <c r="C551" s="16">
        <v>2013</v>
      </c>
      <c r="D551" s="152">
        <v>2211.05</v>
      </c>
      <c r="E551" s="416"/>
    </row>
    <row r="552" spans="1:5" s="129" customFormat="1" ht="12.75" customHeight="1">
      <c r="A552" s="16">
        <v>9</v>
      </c>
      <c r="B552" s="99" t="s">
        <v>863</v>
      </c>
      <c r="C552" s="16">
        <v>2013</v>
      </c>
      <c r="D552" s="152">
        <v>353.01</v>
      </c>
      <c r="E552" s="416"/>
    </row>
    <row r="553" spans="1:5" s="129" customFormat="1" ht="12.75" customHeight="1">
      <c r="A553" s="16">
        <v>10</v>
      </c>
      <c r="B553" s="99" t="s">
        <v>823</v>
      </c>
      <c r="C553" s="16">
        <v>2013</v>
      </c>
      <c r="D553" s="152">
        <v>952.13</v>
      </c>
      <c r="E553" s="416"/>
    </row>
    <row r="554" spans="1:5" s="129" customFormat="1" ht="12.75" customHeight="1">
      <c r="A554" s="16">
        <v>11</v>
      </c>
      <c r="B554" s="99" t="s">
        <v>823</v>
      </c>
      <c r="C554" s="16">
        <v>2013</v>
      </c>
      <c r="D554" s="152">
        <v>1750</v>
      </c>
      <c r="E554" s="416"/>
    </row>
    <row r="555" spans="1:5" s="129" customFormat="1" ht="12.75" customHeight="1">
      <c r="A555" s="16">
        <v>12</v>
      </c>
      <c r="B555" s="99" t="s">
        <v>823</v>
      </c>
      <c r="C555" s="16">
        <v>2013</v>
      </c>
      <c r="D555" s="152">
        <v>1200</v>
      </c>
      <c r="E555" s="416"/>
    </row>
    <row r="556" spans="1:5" s="129" customFormat="1" ht="12.75" customHeight="1">
      <c r="A556" s="16">
        <v>13</v>
      </c>
      <c r="B556" s="99" t="s">
        <v>823</v>
      </c>
      <c r="C556" s="16">
        <v>2013</v>
      </c>
      <c r="D556" s="152">
        <v>1575</v>
      </c>
      <c r="E556" s="416"/>
    </row>
    <row r="557" spans="1:5" s="129" customFormat="1" ht="12.75" customHeight="1">
      <c r="A557" s="16">
        <v>14</v>
      </c>
      <c r="B557" s="99" t="s">
        <v>823</v>
      </c>
      <c r="C557" s="16">
        <v>2013</v>
      </c>
      <c r="D557" s="152">
        <v>1390</v>
      </c>
      <c r="E557" s="416"/>
    </row>
    <row r="558" spans="1:5" s="129" customFormat="1" ht="12.75" customHeight="1">
      <c r="A558" s="16">
        <v>15</v>
      </c>
      <c r="B558" s="99" t="s">
        <v>864</v>
      </c>
      <c r="C558" s="16">
        <v>2013</v>
      </c>
      <c r="D558" s="152">
        <v>1000</v>
      </c>
      <c r="E558" s="416"/>
    </row>
    <row r="559" spans="1:5" s="129" customFormat="1" ht="12.75" customHeight="1">
      <c r="A559" s="16">
        <v>16</v>
      </c>
      <c r="B559" s="99" t="s">
        <v>823</v>
      </c>
      <c r="C559" s="16">
        <v>2013</v>
      </c>
      <c r="D559" s="152">
        <v>1599</v>
      </c>
      <c r="E559" s="416"/>
    </row>
    <row r="560" spans="1:5" s="129" customFormat="1" ht="12.75" customHeight="1">
      <c r="A560" s="16">
        <v>17</v>
      </c>
      <c r="B560" s="99" t="s">
        <v>823</v>
      </c>
      <c r="C560" s="16">
        <v>2013</v>
      </c>
      <c r="D560" s="152">
        <v>1500</v>
      </c>
      <c r="E560" s="416"/>
    </row>
    <row r="561" spans="1:5" s="129" customFormat="1" ht="12.75" customHeight="1">
      <c r="A561" s="16">
        <v>18</v>
      </c>
      <c r="B561" s="99" t="s">
        <v>864</v>
      </c>
      <c r="C561" s="16">
        <v>2014</v>
      </c>
      <c r="D561" s="152">
        <v>1000</v>
      </c>
      <c r="E561" s="416"/>
    </row>
    <row r="562" spans="1:5" s="129" customFormat="1" ht="12.75" customHeight="1">
      <c r="A562" s="16">
        <v>19</v>
      </c>
      <c r="B562" s="99" t="s">
        <v>823</v>
      </c>
      <c r="C562" s="16">
        <v>2014</v>
      </c>
      <c r="D562" s="152">
        <v>1240</v>
      </c>
      <c r="E562" s="416"/>
    </row>
    <row r="563" spans="1:5" s="129" customFormat="1" ht="12.75" customHeight="1">
      <c r="A563" s="16">
        <v>20</v>
      </c>
      <c r="B563" s="99" t="s">
        <v>708</v>
      </c>
      <c r="C563" s="16">
        <v>2013</v>
      </c>
      <c r="D563" s="152">
        <v>2590</v>
      </c>
      <c r="E563" s="416"/>
    </row>
    <row r="564" spans="1:5" s="129" customFormat="1" ht="12.75" customHeight="1">
      <c r="A564" s="16">
        <v>21</v>
      </c>
      <c r="B564" s="99" t="s">
        <v>708</v>
      </c>
      <c r="C564" s="16">
        <v>2013</v>
      </c>
      <c r="D564" s="152">
        <v>2900</v>
      </c>
      <c r="E564" s="416"/>
    </row>
    <row r="565" spans="1:5" s="129" customFormat="1" ht="12.75" customHeight="1">
      <c r="A565" s="16">
        <v>22</v>
      </c>
      <c r="B565" s="99" t="s">
        <v>708</v>
      </c>
      <c r="C565" s="16">
        <v>2012</v>
      </c>
      <c r="D565" s="152">
        <v>4303.77</v>
      </c>
      <c r="E565" s="416"/>
    </row>
    <row r="566" spans="1:5" s="129" customFormat="1" ht="12.75" customHeight="1">
      <c r="A566" s="16">
        <v>23</v>
      </c>
      <c r="B566" s="99" t="s">
        <v>708</v>
      </c>
      <c r="C566" s="16">
        <v>2012</v>
      </c>
      <c r="D566" s="152">
        <v>1999</v>
      </c>
      <c r="E566" s="416"/>
    </row>
    <row r="567" spans="1:5" s="129" customFormat="1" ht="12.75" customHeight="1">
      <c r="A567" s="16">
        <v>24</v>
      </c>
      <c r="B567" s="99" t="s">
        <v>708</v>
      </c>
      <c r="C567" s="16">
        <v>2013</v>
      </c>
      <c r="D567" s="152">
        <v>2899</v>
      </c>
      <c r="E567" s="416"/>
    </row>
    <row r="568" spans="1:5" s="129" customFormat="1" ht="12.75" customHeight="1">
      <c r="A568" s="16">
        <v>25</v>
      </c>
      <c r="B568" s="99" t="s">
        <v>708</v>
      </c>
      <c r="C568" s="16">
        <v>2013</v>
      </c>
      <c r="D568" s="152">
        <v>2885</v>
      </c>
      <c r="E568" s="416"/>
    </row>
    <row r="569" spans="1:5" s="129" customFormat="1" ht="12.75" customHeight="1">
      <c r="A569" s="16">
        <v>26</v>
      </c>
      <c r="B569" s="99" t="s">
        <v>708</v>
      </c>
      <c r="C569" s="16">
        <v>2013</v>
      </c>
      <c r="D569" s="152">
        <v>2253</v>
      </c>
      <c r="E569" s="416"/>
    </row>
    <row r="570" spans="1:5" s="129" customFormat="1" ht="12.75" customHeight="1">
      <c r="A570" s="16">
        <v>27</v>
      </c>
      <c r="B570" s="99" t="s">
        <v>708</v>
      </c>
      <c r="C570" s="16">
        <v>2014</v>
      </c>
      <c r="D570" s="152">
        <v>2590</v>
      </c>
      <c r="E570" s="416"/>
    </row>
    <row r="571" spans="1:5" s="129" customFormat="1" ht="12.75" customHeight="1">
      <c r="A571" s="16">
        <v>28</v>
      </c>
      <c r="B571" s="99" t="s">
        <v>708</v>
      </c>
      <c r="C571" s="16">
        <v>2014</v>
      </c>
      <c r="D571" s="152">
        <v>2590</v>
      </c>
      <c r="E571" s="416"/>
    </row>
    <row r="572" spans="1:5" s="129" customFormat="1" ht="12.75" customHeight="1">
      <c r="A572" s="16">
        <v>29</v>
      </c>
      <c r="B572" s="99" t="s">
        <v>708</v>
      </c>
      <c r="C572" s="16">
        <v>2014</v>
      </c>
      <c r="D572" s="152">
        <v>2590</v>
      </c>
      <c r="E572" s="416"/>
    </row>
    <row r="573" spans="1:5" s="129" customFormat="1" ht="12.75" customHeight="1">
      <c r="A573" s="16">
        <v>30</v>
      </c>
      <c r="B573" s="99" t="s">
        <v>823</v>
      </c>
      <c r="C573" s="16">
        <v>2015</v>
      </c>
      <c r="D573" s="152">
        <v>850</v>
      </c>
      <c r="E573" s="404"/>
    </row>
    <row r="574" spans="1:5" ht="12.75" customHeight="1">
      <c r="A574" s="392" t="s">
        <v>296</v>
      </c>
      <c r="B574" s="392"/>
      <c r="C574" s="392"/>
      <c r="D574" s="55">
        <f>SUM(D544:D573)</f>
        <v>134408.63</v>
      </c>
      <c r="E574" s="10"/>
    </row>
    <row r="575" spans="1:5" ht="12.75" customHeight="1">
      <c r="A575" s="455" t="s">
        <v>718</v>
      </c>
      <c r="B575" s="455"/>
      <c r="C575" s="455"/>
      <c r="D575" s="455"/>
      <c r="E575" s="455"/>
    </row>
    <row r="576" spans="1:5" s="129" customFormat="1" ht="12.75" customHeight="1">
      <c r="A576" s="16">
        <v>1</v>
      </c>
      <c r="B576" s="44" t="s">
        <v>865</v>
      </c>
      <c r="C576" s="16">
        <v>2011</v>
      </c>
      <c r="D576" s="157">
        <v>13530</v>
      </c>
      <c r="E576" s="459" t="s">
        <v>677</v>
      </c>
    </row>
    <row r="577" spans="1:5" s="129" customFormat="1" ht="12.75" customHeight="1">
      <c r="A577" s="16">
        <v>2</v>
      </c>
      <c r="B577" s="44" t="s">
        <v>866</v>
      </c>
      <c r="C577" s="16">
        <v>2011</v>
      </c>
      <c r="D577" s="157">
        <v>78894.66</v>
      </c>
      <c r="E577" s="459"/>
    </row>
    <row r="578" spans="1:6" s="129" customFormat="1" ht="12.75" customHeight="1">
      <c r="A578" s="16">
        <v>3</v>
      </c>
      <c r="B578" s="44" t="s">
        <v>867</v>
      </c>
      <c r="C578" s="16">
        <v>2012</v>
      </c>
      <c r="D578" s="157">
        <v>81246.08</v>
      </c>
      <c r="E578" s="459"/>
      <c r="F578" s="102"/>
    </row>
    <row r="579" spans="1:5" s="129" customFormat="1" ht="12.75" customHeight="1">
      <c r="A579" s="16">
        <v>4</v>
      </c>
      <c r="B579" s="44" t="s">
        <v>868</v>
      </c>
      <c r="C579" s="16">
        <v>2011</v>
      </c>
      <c r="D579" s="157">
        <v>3500</v>
      </c>
      <c r="E579" s="459"/>
    </row>
    <row r="580" spans="1:5" s="129" customFormat="1" ht="12.75" customHeight="1">
      <c r="A580" s="16">
        <v>5</v>
      </c>
      <c r="B580" s="44" t="s">
        <v>869</v>
      </c>
      <c r="C580" s="16">
        <v>2013</v>
      </c>
      <c r="D580" s="157">
        <v>1997.98</v>
      </c>
      <c r="E580" s="459"/>
    </row>
    <row r="581" spans="1:5" s="129" customFormat="1" ht="12.75" customHeight="1">
      <c r="A581" s="16">
        <v>6</v>
      </c>
      <c r="B581" s="44" t="s">
        <v>870</v>
      </c>
      <c r="C581" s="16">
        <v>2011</v>
      </c>
      <c r="D581" s="157">
        <v>14030</v>
      </c>
      <c r="E581" s="459"/>
    </row>
    <row r="582" spans="1:5" s="129" customFormat="1" ht="12.75" customHeight="1">
      <c r="A582" s="16">
        <v>7</v>
      </c>
      <c r="B582" s="44" t="s">
        <v>871</v>
      </c>
      <c r="C582" s="16">
        <v>2014</v>
      </c>
      <c r="D582" s="157">
        <v>7000</v>
      </c>
      <c r="E582" s="459"/>
    </row>
    <row r="583" spans="1:5" ht="12.75" customHeight="1">
      <c r="A583" s="392" t="s">
        <v>296</v>
      </c>
      <c r="B583" s="392"/>
      <c r="C583" s="392"/>
      <c r="D583" s="55">
        <f>SUM(D576:D582)</f>
        <v>200198.72</v>
      </c>
      <c r="E583" s="10"/>
    </row>
    <row r="584" spans="1:5" ht="12.75" customHeight="1">
      <c r="A584" s="455" t="s">
        <v>1235</v>
      </c>
      <c r="B584" s="455"/>
      <c r="C584" s="455"/>
      <c r="D584" s="455"/>
      <c r="E584" s="455"/>
    </row>
    <row r="585" spans="1:5" s="129" customFormat="1" ht="12.75" customHeight="1">
      <c r="A585" s="16">
        <v>1</v>
      </c>
      <c r="B585" s="95" t="s">
        <v>872</v>
      </c>
      <c r="C585" s="16">
        <v>2011</v>
      </c>
      <c r="D585" s="155">
        <v>1000</v>
      </c>
      <c r="E585" s="404" t="s">
        <v>677</v>
      </c>
    </row>
    <row r="586" spans="1:5" s="129" customFormat="1" ht="12.75" customHeight="1">
      <c r="A586" s="16">
        <v>2</v>
      </c>
      <c r="B586" s="95" t="s">
        <v>873</v>
      </c>
      <c r="C586" s="16">
        <v>2011</v>
      </c>
      <c r="D586" s="155">
        <v>1300</v>
      </c>
      <c r="E586" s="404"/>
    </row>
    <row r="587" spans="1:5" s="129" customFormat="1" ht="12.75" customHeight="1">
      <c r="A587" s="16">
        <v>3</v>
      </c>
      <c r="B587" s="95" t="s">
        <v>874</v>
      </c>
      <c r="C587" s="16">
        <v>2011</v>
      </c>
      <c r="D587" s="155">
        <v>1759.99</v>
      </c>
      <c r="E587" s="404"/>
    </row>
    <row r="588" spans="1:5" s="129" customFormat="1" ht="12.75" customHeight="1">
      <c r="A588" s="16">
        <v>4</v>
      </c>
      <c r="B588" s="95" t="s">
        <v>875</v>
      </c>
      <c r="C588" s="16">
        <v>2012</v>
      </c>
      <c r="D588" s="155">
        <v>72825.84</v>
      </c>
      <c r="E588" s="404"/>
    </row>
    <row r="589" spans="1:5" s="129" customFormat="1" ht="12.75" customHeight="1">
      <c r="A589" s="16">
        <v>5</v>
      </c>
      <c r="B589" s="95" t="s">
        <v>708</v>
      </c>
      <c r="C589" s="16">
        <v>2012</v>
      </c>
      <c r="D589" s="155">
        <v>4500</v>
      </c>
      <c r="E589" s="404"/>
    </row>
    <row r="590" spans="1:5" s="129" customFormat="1" ht="12.75" customHeight="1">
      <c r="A590" s="16">
        <v>6</v>
      </c>
      <c r="B590" s="95" t="s">
        <v>708</v>
      </c>
      <c r="C590" s="16">
        <v>2012</v>
      </c>
      <c r="D590" s="155">
        <v>4303.77</v>
      </c>
      <c r="E590" s="404"/>
    </row>
    <row r="591" spans="1:5" s="129" customFormat="1" ht="12.75" customHeight="1">
      <c r="A591" s="16">
        <v>7</v>
      </c>
      <c r="B591" s="95" t="s">
        <v>876</v>
      </c>
      <c r="C591" s="16">
        <v>2014</v>
      </c>
      <c r="D591" s="155">
        <v>500</v>
      </c>
      <c r="E591" s="404"/>
    </row>
    <row r="592" spans="1:5" s="129" customFormat="1" ht="12.75" customHeight="1">
      <c r="A592" s="16">
        <v>8</v>
      </c>
      <c r="B592" s="95" t="s">
        <v>877</v>
      </c>
      <c r="C592" s="16">
        <v>2014</v>
      </c>
      <c r="D592" s="155">
        <v>500</v>
      </c>
      <c r="E592" s="404"/>
    </row>
    <row r="593" spans="1:5" s="129" customFormat="1" ht="12.75" customHeight="1">
      <c r="A593" s="16">
        <v>9</v>
      </c>
      <c r="B593" s="95" t="s">
        <v>874</v>
      </c>
      <c r="C593" s="16">
        <v>2014</v>
      </c>
      <c r="D593" s="155" t="s">
        <v>878</v>
      </c>
      <c r="E593" s="404"/>
    </row>
    <row r="594" spans="1:5" s="129" customFormat="1" ht="12.75" customHeight="1">
      <c r="A594" s="16">
        <v>10</v>
      </c>
      <c r="B594" s="95" t="s">
        <v>879</v>
      </c>
      <c r="C594" s="16">
        <v>2015</v>
      </c>
      <c r="D594" s="155">
        <v>850</v>
      </c>
      <c r="E594" s="404"/>
    </row>
    <row r="595" spans="1:5" s="129" customFormat="1" ht="12.75" customHeight="1">
      <c r="A595" s="392" t="s">
        <v>296</v>
      </c>
      <c r="B595" s="392"/>
      <c r="C595" s="392"/>
      <c r="D595" s="55">
        <f>SUM(D585:D594)</f>
        <v>87539.6</v>
      </c>
      <c r="E595" s="10"/>
    </row>
    <row r="596" spans="1:5" s="121" customFormat="1" ht="12.75" customHeight="1">
      <c r="A596" s="455" t="s">
        <v>1236</v>
      </c>
      <c r="B596" s="455"/>
      <c r="C596" s="455"/>
      <c r="D596" s="455"/>
      <c r="E596" s="455"/>
    </row>
    <row r="597" spans="1:5" s="121" customFormat="1" ht="12.75" customHeight="1">
      <c r="A597" s="16">
        <v>1</v>
      </c>
      <c r="B597" s="44" t="s">
        <v>880</v>
      </c>
      <c r="C597" s="16">
        <v>2012</v>
      </c>
      <c r="D597" s="152">
        <v>1699</v>
      </c>
      <c r="E597" s="459" t="s">
        <v>677</v>
      </c>
    </row>
    <row r="598" spans="1:5" s="121" customFormat="1" ht="12.75" customHeight="1">
      <c r="A598" s="16">
        <v>2</v>
      </c>
      <c r="B598" s="44" t="s">
        <v>881</v>
      </c>
      <c r="C598" s="16">
        <v>2012</v>
      </c>
      <c r="D598" s="152">
        <v>1646</v>
      </c>
      <c r="E598" s="459"/>
    </row>
    <row r="599" spans="1:5" s="121" customFormat="1" ht="12.75" customHeight="1">
      <c r="A599" s="16">
        <v>3</v>
      </c>
      <c r="B599" s="44" t="s">
        <v>882</v>
      </c>
      <c r="C599" s="16">
        <v>2012</v>
      </c>
      <c r="D599" s="152">
        <v>3148.74</v>
      </c>
      <c r="E599" s="459"/>
    </row>
    <row r="600" spans="1:5" s="121" customFormat="1" ht="12.75" customHeight="1">
      <c r="A600" s="16">
        <v>4</v>
      </c>
      <c r="B600" s="44" t="s">
        <v>882</v>
      </c>
      <c r="C600" s="16">
        <v>2012</v>
      </c>
      <c r="D600" s="152">
        <v>3148.74</v>
      </c>
      <c r="E600" s="459"/>
    </row>
    <row r="601" spans="1:5" s="121" customFormat="1" ht="12.75" customHeight="1">
      <c r="A601" s="16">
        <v>5</v>
      </c>
      <c r="B601" s="44" t="s">
        <v>882</v>
      </c>
      <c r="C601" s="16">
        <v>2012</v>
      </c>
      <c r="D601" s="152">
        <v>3148.74</v>
      </c>
      <c r="E601" s="459"/>
    </row>
    <row r="602" spans="1:5" s="121" customFormat="1" ht="12.75" customHeight="1">
      <c r="A602" s="16">
        <v>6</v>
      </c>
      <c r="B602" s="44" t="s">
        <v>882</v>
      </c>
      <c r="C602" s="16">
        <v>2012</v>
      </c>
      <c r="D602" s="152">
        <v>3148.74</v>
      </c>
      <c r="E602" s="459"/>
    </row>
    <row r="603" spans="1:5" s="121" customFormat="1" ht="12.75" customHeight="1">
      <c r="A603" s="16">
        <v>7</v>
      </c>
      <c r="B603" s="44" t="s">
        <v>882</v>
      </c>
      <c r="C603" s="16">
        <v>2012</v>
      </c>
      <c r="D603" s="152">
        <v>3148.74</v>
      </c>
      <c r="E603" s="459"/>
    </row>
    <row r="604" spans="1:5" s="121" customFormat="1" ht="12.75" customHeight="1">
      <c r="A604" s="16">
        <v>8</v>
      </c>
      <c r="B604" s="44" t="s">
        <v>882</v>
      </c>
      <c r="C604" s="16">
        <v>2012</v>
      </c>
      <c r="D604" s="152">
        <v>3148.74</v>
      </c>
      <c r="E604" s="459"/>
    </row>
    <row r="605" spans="1:5" s="121" customFormat="1" ht="12.75" customHeight="1">
      <c r="A605" s="16">
        <v>9</v>
      </c>
      <c r="B605" s="44" t="s">
        <v>882</v>
      </c>
      <c r="C605" s="16">
        <v>2012</v>
      </c>
      <c r="D605" s="152">
        <v>3148.74</v>
      </c>
      <c r="E605" s="459"/>
    </row>
    <row r="606" spans="1:5" s="121" customFormat="1" ht="12.75" customHeight="1">
      <c r="A606" s="16">
        <v>10</v>
      </c>
      <c r="B606" s="44" t="s">
        <v>882</v>
      </c>
      <c r="C606" s="16">
        <v>2012</v>
      </c>
      <c r="D606" s="152">
        <v>3148.74</v>
      </c>
      <c r="E606" s="459"/>
    </row>
    <row r="607" spans="1:5" s="121" customFormat="1" ht="12.75" customHeight="1">
      <c r="A607" s="16">
        <v>11</v>
      </c>
      <c r="B607" s="180" t="s">
        <v>883</v>
      </c>
      <c r="C607" s="16">
        <v>2013</v>
      </c>
      <c r="D607" s="152">
        <v>1370</v>
      </c>
      <c r="E607" s="459"/>
    </row>
    <row r="608" spans="1:7" s="121" customFormat="1" ht="12.75" customHeight="1">
      <c r="A608" s="16">
        <v>12</v>
      </c>
      <c r="B608" s="180" t="s">
        <v>883</v>
      </c>
      <c r="C608" s="16">
        <v>2013</v>
      </c>
      <c r="D608" s="152">
        <v>1400</v>
      </c>
      <c r="E608" s="459"/>
      <c r="F608" s="158"/>
      <c r="G608" s="158"/>
    </row>
    <row r="609" spans="1:5" s="121" customFormat="1" ht="12.75" customHeight="1">
      <c r="A609" s="16">
        <v>13</v>
      </c>
      <c r="B609" s="180" t="s">
        <v>880</v>
      </c>
      <c r="C609" s="16">
        <v>2014</v>
      </c>
      <c r="D609" s="152">
        <v>969</v>
      </c>
      <c r="E609" s="459"/>
    </row>
    <row r="610" spans="1:5" s="121" customFormat="1" ht="12.75" customHeight="1">
      <c r="A610" s="16">
        <v>14</v>
      </c>
      <c r="B610" s="180" t="s">
        <v>880</v>
      </c>
      <c r="C610" s="16">
        <v>2014</v>
      </c>
      <c r="D610" s="152">
        <v>1699</v>
      </c>
      <c r="E610" s="459"/>
    </row>
    <row r="611" spans="1:5" s="121" customFormat="1" ht="12.75" customHeight="1">
      <c r="A611" s="16">
        <v>15</v>
      </c>
      <c r="B611" s="180" t="s">
        <v>884</v>
      </c>
      <c r="C611" s="16">
        <v>2014</v>
      </c>
      <c r="D611" s="152">
        <v>975</v>
      </c>
      <c r="E611" s="459"/>
    </row>
    <row r="612" spans="1:5" s="121" customFormat="1" ht="12.75" customHeight="1">
      <c r="A612" s="16">
        <v>16</v>
      </c>
      <c r="B612" s="180" t="s">
        <v>883</v>
      </c>
      <c r="C612" s="16">
        <v>2014</v>
      </c>
      <c r="D612" s="152">
        <v>1290</v>
      </c>
      <c r="E612" s="459"/>
    </row>
    <row r="613" spans="1:5" s="121" customFormat="1" ht="12.75" customHeight="1">
      <c r="A613" s="16">
        <v>17</v>
      </c>
      <c r="B613" s="180" t="s">
        <v>883</v>
      </c>
      <c r="C613" s="16">
        <v>2014</v>
      </c>
      <c r="D613" s="152">
        <v>1290</v>
      </c>
      <c r="E613" s="459"/>
    </row>
    <row r="614" spans="1:5" s="121" customFormat="1" ht="12.75" customHeight="1">
      <c r="A614" s="16">
        <v>18</v>
      </c>
      <c r="B614" s="180" t="s">
        <v>883</v>
      </c>
      <c r="C614" s="16">
        <v>2014</v>
      </c>
      <c r="D614" s="152">
        <v>1049</v>
      </c>
      <c r="E614" s="459"/>
    </row>
    <row r="615" spans="1:5" s="121" customFormat="1" ht="12.75" customHeight="1">
      <c r="A615" s="16">
        <v>19</v>
      </c>
      <c r="B615" s="180" t="s">
        <v>883</v>
      </c>
      <c r="C615" s="16">
        <v>2014</v>
      </c>
      <c r="D615" s="152">
        <v>1049</v>
      </c>
      <c r="E615" s="459"/>
    </row>
    <row r="616" spans="1:5" s="121" customFormat="1" ht="12.75" customHeight="1">
      <c r="A616" s="16">
        <v>20</v>
      </c>
      <c r="B616" s="180" t="s">
        <v>885</v>
      </c>
      <c r="C616" s="16">
        <v>2015</v>
      </c>
      <c r="D616" s="152">
        <v>1099</v>
      </c>
      <c r="E616" s="459"/>
    </row>
    <row r="617" spans="1:5" s="121" customFormat="1" ht="12.75" customHeight="1">
      <c r="A617" s="16">
        <v>21</v>
      </c>
      <c r="B617" s="180" t="s">
        <v>881</v>
      </c>
      <c r="C617" s="16">
        <v>2015</v>
      </c>
      <c r="D617" s="152">
        <v>1299</v>
      </c>
      <c r="E617" s="459"/>
    </row>
    <row r="618" spans="1:5" s="121" customFormat="1" ht="12.75" customHeight="1">
      <c r="A618" s="16">
        <v>22</v>
      </c>
      <c r="B618" s="180" t="s">
        <v>886</v>
      </c>
      <c r="C618" s="16">
        <v>2015</v>
      </c>
      <c r="D618" s="152">
        <v>395</v>
      </c>
      <c r="E618" s="459"/>
    </row>
    <row r="619" spans="1:5" s="121" customFormat="1" ht="12.75" customHeight="1">
      <c r="A619" s="16">
        <v>23</v>
      </c>
      <c r="B619" s="180" t="s">
        <v>887</v>
      </c>
      <c r="C619" s="16">
        <v>2015</v>
      </c>
      <c r="D619" s="152">
        <v>329</v>
      </c>
      <c r="E619" s="459"/>
    </row>
    <row r="620" spans="1:5" s="121" customFormat="1" ht="12.75" customHeight="1">
      <c r="A620" s="16">
        <v>24</v>
      </c>
      <c r="B620" s="180" t="s">
        <v>887</v>
      </c>
      <c r="C620" s="16">
        <v>2015</v>
      </c>
      <c r="D620" s="152">
        <v>329</v>
      </c>
      <c r="E620" s="459"/>
    </row>
    <row r="621" spans="1:5" s="121" customFormat="1" ht="12.75" customHeight="1">
      <c r="A621" s="16">
        <v>25</v>
      </c>
      <c r="B621" s="180" t="s">
        <v>888</v>
      </c>
      <c r="C621" s="16">
        <v>2015</v>
      </c>
      <c r="D621" s="152">
        <v>1315</v>
      </c>
      <c r="E621" s="459"/>
    </row>
    <row r="622" spans="1:5" s="121" customFormat="1" ht="12.75" customHeight="1">
      <c r="A622" s="16">
        <v>26</v>
      </c>
      <c r="B622" s="180" t="s">
        <v>889</v>
      </c>
      <c r="C622" s="16">
        <v>2015</v>
      </c>
      <c r="D622" s="152">
        <v>1370</v>
      </c>
      <c r="E622" s="459"/>
    </row>
    <row r="623" spans="1:5" s="121" customFormat="1" ht="12.75" customHeight="1">
      <c r="A623" s="16">
        <v>27</v>
      </c>
      <c r="B623" s="180" t="s">
        <v>890</v>
      </c>
      <c r="C623" s="16">
        <v>2015</v>
      </c>
      <c r="D623" s="152">
        <v>1380</v>
      </c>
      <c r="E623" s="459"/>
    </row>
    <row r="624" spans="1:5" s="129" customFormat="1" ht="12.75" customHeight="1">
      <c r="A624" s="392" t="s">
        <v>296</v>
      </c>
      <c r="B624" s="392"/>
      <c r="C624" s="392"/>
      <c r="D624" s="55">
        <f>SUM(D597:D623)</f>
        <v>47141.91999999999</v>
      </c>
      <c r="E624" s="10"/>
    </row>
    <row r="625" spans="1:5" s="121" customFormat="1" ht="12.75" customHeight="1">
      <c r="A625" s="455" t="s">
        <v>1237</v>
      </c>
      <c r="B625" s="455"/>
      <c r="C625" s="455"/>
      <c r="D625" s="455"/>
      <c r="E625" s="455"/>
    </row>
    <row r="626" spans="1:5" s="121" customFormat="1" ht="14.25" customHeight="1">
      <c r="A626" s="16">
        <v>1</v>
      </c>
      <c r="B626" s="44" t="s">
        <v>891</v>
      </c>
      <c r="C626" s="16">
        <v>2012</v>
      </c>
      <c r="D626" s="152">
        <v>12137.64</v>
      </c>
      <c r="E626" s="459" t="s">
        <v>677</v>
      </c>
    </row>
    <row r="627" spans="1:5" s="121" customFormat="1" ht="12.75" customHeight="1">
      <c r="A627" s="16">
        <v>2</v>
      </c>
      <c r="B627" s="110" t="s">
        <v>892</v>
      </c>
      <c r="C627" s="107">
        <v>2013</v>
      </c>
      <c r="D627" s="181">
        <v>399</v>
      </c>
      <c r="E627" s="459"/>
    </row>
    <row r="628" spans="1:5" s="121" customFormat="1" ht="12.75" customHeight="1">
      <c r="A628" s="16">
        <v>3</v>
      </c>
      <c r="B628" s="110" t="s">
        <v>893</v>
      </c>
      <c r="C628" s="107">
        <v>2013</v>
      </c>
      <c r="D628" s="181">
        <v>450</v>
      </c>
      <c r="E628" s="459"/>
    </row>
    <row r="629" spans="1:5" s="121" customFormat="1" ht="12.75" customHeight="1">
      <c r="A629" s="16">
        <v>4</v>
      </c>
      <c r="B629" s="110" t="s">
        <v>894</v>
      </c>
      <c r="C629" s="107">
        <v>2013</v>
      </c>
      <c r="D629" s="181">
        <v>1000</v>
      </c>
      <c r="E629" s="459"/>
    </row>
    <row r="630" spans="1:5" s="121" customFormat="1" ht="12.75" customHeight="1">
      <c r="A630" s="16">
        <v>5</v>
      </c>
      <c r="B630" s="110" t="s">
        <v>895</v>
      </c>
      <c r="C630" s="107">
        <v>2013</v>
      </c>
      <c r="D630" s="181">
        <v>549</v>
      </c>
      <c r="E630" s="459"/>
    </row>
    <row r="631" spans="1:5" s="121" customFormat="1" ht="26.25">
      <c r="A631" s="16">
        <v>6</v>
      </c>
      <c r="B631" s="110" t="s">
        <v>896</v>
      </c>
      <c r="C631" s="107">
        <v>2015</v>
      </c>
      <c r="D631" s="181">
        <v>729.99</v>
      </c>
      <c r="E631" s="459"/>
    </row>
    <row r="632" spans="1:5" s="121" customFormat="1" ht="12.75" customHeight="1">
      <c r="A632" s="16">
        <v>7</v>
      </c>
      <c r="B632" s="110" t="s">
        <v>897</v>
      </c>
      <c r="C632" s="107">
        <v>2015</v>
      </c>
      <c r="D632" s="181">
        <v>2590</v>
      </c>
      <c r="E632" s="459"/>
    </row>
    <row r="633" spans="1:5" s="121" customFormat="1" ht="12.75" customHeight="1">
      <c r="A633" s="392" t="s">
        <v>296</v>
      </c>
      <c r="B633" s="392"/>
      <c r="C633" s="392"/>
      <c r="D633" s="55">
        <f>SUM(D626:D632)</f>
        <v>17855.629999999997</v>
      </c>
      <c r="E633" s="10"/>
    </row>
    <row r="634" spans="1:5" s="121" customFormat="1" ht="12.75" customHeight="1">
      <c r="A634" s="455" t="s">
        <v>1248</v>
      </c>
      <c r="B634" s="455"/>
      <c r="C634" s="455"/>
      <c r="D634" s="455"/>
      <c r="E634" s="455"/>
    </row>
    <row r="635" spans="1:5" s="121" customFormat="1" ht="26.25">
      <c r="A635" s="9">
        <v>1</v>
      </c>
      <c r="B635" s="95" t="s">
        <v>898</v>
      </c>
      <c r="C635" s="16">
        <v>2012</v>
      </c>
      <c r="D635" s="157">
        <v>12137.64</v>
      </c>
      <c r="E635" s="16" t="s">
        <v>677</v>
      </c>
    </row>
    <row r="636" spans="1:5" s="121" customFormat="1" ht="12.75" customHeight="1">
      <c r="A636" s="9"/>
      <c r="B636" s="9" t="s">
        <v>899</v>
      </c>
      <c r="C636" s="9"/>
      <c r="D636" s="55">
        <f>SUM(D635)</f>
        <v>12137.64</v>
      </c>
      <c r="E636" s="10"/>
    </row>
    <row r="637" spans="1:5" s="121" customFormat="1" ht="12.75" customHeight="1">
      <c r="A637" s="455" t="s">
        <v>1239</v>
      </c>
      <c r="B637" s="455"/>
      <c r="C637" s="455"/>
      <c r="D637" s="455"/>
      <c r="E637" s="455"/>
    </row>
    <row r="638" spans="1:5" s="121" customFormat="1" ht="12.75" customHeight="1">
      <c r="A638" s="16">
        <v>1</v>
      </c>
      <c r="B638" s="44" t="s">
        <v>900</v>
      </c>
      <c r="C638" s="16">
        <v>2012</v>
      </c>
      <c r="D638" s="149">
        <v>3034.41</v>
      </c>
      <c r="E638" s="459" t="s">
        <v>677</v>
      </c>
    </row>
    <row r="639" spans="1:5" s="121" customFormat="1" ht="12.75" customHeight="1">
      <c r="A639" s="16">
        <v>2</v>
      </c>
      <c r="B639" s="44" t="s">
        <v>900</v>
      </c>
      <c r="C639" s="16">
        <v>2012</v>
      </c>
      <c r="D639" s="149">
        <v>3034.41</v>
      </c>
      <c r="E639" s="459"/>
    </row>
    <row r="640" spans="1:5" s="121" customFormat="1" ht="12.75" customHeight="1">
      <c r="A640" s="16">
        <v>3</v>
      </c>
      <c r="B640" s="44" t="s">
        <v>900</v>
      </c>
      <c r="C640" s="16">
        <v>2012</v>
      </c>
      <c r="D640" s="149">
        <v>3034.41</v>
      </c>
      <c r="E640" s="459"/>
    </row>
    <row r="641" spans="1:5" s="121" customFormat="1" ht="12.75" customHeight="1">
      <c r="A641" s="16">
        <v>4</v>
      </c>
      <c r="B641" s="44" t="s">
        <v>900</v>
      </c>
      <c r="C641" s="16">
        <v>2012</v>
      </c>
      <c r="D641" s="149">
        <v>3034.41</v>
      </c>
      <c r="E641" s="459"/>
    </row>
    <row r="642" spans="1:5" s="121" customFormat="1" ht="12.75" customHeight="1">
      <c r="A642" s="16">
        <v>5</v>
      </c>
      <c r="B642" s="44" t="s">
        <v>900</v>
      </c>
      <c r="C642" s="16">
        <v>2015</v>
      </c>
      <c r="D642" s="149">
        <v>3075</v>
      </c>
      <c r="E642" s="459"/>
    </row>
    <row r="643" spans="1:5" s="121" customFormat="1" ht="12.75" customHeight="1">
      <c r="A643" s="9"/>
      <c r="B643" s="9" t="s">
        <v>899</v>
      </c>
      <c r="C643" s="9"/>
      <c r="D643" s="55">
        <f>SUM(D638:D642)</f>
        <v>15212.64</v>
      </c>
      <c r="E643" s="10"/>
    </row>
    <row r="644" spans="1:5" s="121" customFormat="1" ht="12.75" customHeight="1">
      <c r="A644" s="455" t="s">
        <v>1240</v>
      </c>
      <c r="B644" s="455"/>
      <c r="C644" s="455"/>
      <c r="D644" s="455"/>
      <c r="E644" s="455"/>
    </row>
    <row r="645" spans="1:5" s="121" customFormat="1" ht="26.25">
      <c r="A645" s="16">
        <v>1</v>
      </c>
      <c r="B645" s="95" t="s">
        <v>901</v>
      </c>
      <c r="C645" s="16">
        <v>2012</v>
      </c>
      <c r="D645" s="157">
        <v>12137.64</v>
      </c>
      <c r="E645" s="16" t="s">
        <v>677</v>
      </c>
    </row>
    <row r="646" spans="1:5" s="121" customFormat="1" ht="12.75" customHeight="1">
      <c r="A646" s="9"/>
      <c r="B646" s="176" t="s">
        <v>296</v>
      </c>
      <c r="C646" s="177"/>
      <c r="D646" s="178">
        <f>SUM(D645)</f>
        <v>12137.64</v>
      </c>
      <c r="E646" s="10"/>
    </row>
    <row r="647" spans="1:5" s="121" customFormat="1" ht="12.75" customHeight="1">
      <c r="A647" s="455" t="s">
        <v>1241</v>
      </c>
      <c r="B647" s="455"/>
      <c r="C647" s="455"/>
      <c r="D647" s="455"/>
      <c r="E647" s="455"/>
    </row>
    <row r="648" spans="1:5" s="121" customFormat="1" ht="25.5" customHeight="1">
      <c r="A648" s="16">
        <v>1</v>
      </c>
      <c r="B648" s="44" t="s">
        <v>902</v>
      </c>
      <c r="C648" s="16">
        <v>2012</v>
      </c>
      <c r="D648" s="152">
        <v>1500</v>
      </c>
      <c r="E648" s="459" t="s">
        <v>677</v>
      </c>
    </row>
    <row r="649" spans="1:5" s="121" customFormat="1" ht="12.75" customHeight="1">
      <c r="A649" s="16">
        <v>2</v>
      </c>
      <c r="B649" s="44" t="s">
        <v>903</v>
      </c>
      <c r="C649" s="16">
        <v>2012</v>
      </c>
      <c r="D649" s="152">
        <v>12137.64</v>
      </c>
      <c r="E649" s="459"/>
    </row>
    <row r="650" spans="1:5" s="121" customFormat="1" ht="12.75">
      <c r="A650" s="16">
        <v>3</v>
      </c>
      <c r="B650" s="44" t="s">
        <v>904</v>
      </c>
      <c r="C650" s="16">
        <v>2014</v>
      </c>
      <c r="D650" s="152">
        <v>369</v>
      </c>
      <c r="E650" s="459"/>
    </row>
    <row r="651" spans="1:5" s="121" customFormat="1" ht="12.75">
      <c r="A651" s="16">
        <v>4</v>
      </c>
      <c r="B651" s="44" t="s">
        <v>905</v>
      </c>
      <c r="C651" s="16">
        <v>2014</v>
      </c>
      <c r="D651" s="152">
        <v>318.4</v>
      </c>
      <c r="E651" s="459"/>
    </row>
    <row r="652" spans="1:5" s="121" customFormat="1" ht="12.75" customHeight="1">
      <c r="A652" s="392" t="s">
        <v>296</v>
      </c>
      <c r="B652" s="392"/>
      <c r="C652" s="392"/>
      <c r="D652" s="55">
        <f>SUM(D648:D651)</f>
        <v>14325.039999999999</v>
      </c>
      <c r="E652" s="10"/>
    </row>
    <row r="653" spans="1:5" s="121" customFormat="1" ht="12.75" customHeight="1">
      <c r="A653" s="455" t="s">
        <v>1242</v>
      </c>
      <c r="B653" s="455"/>
      <c r="C653" s="455"/>
      <c r="D653" s="455"/>
      <c r="E653" s="455"/>
    </row>
    <row r="654" spans="1:5" s="121" customFormat="1" ht="21.75" customHeight="1">
      <c r="A654" s="16">
        <v>1</v>
      </c>
      <c r="B654" s="44" t="s">
        <v>906</v>
      </c>
      <c r="C654" s="16">
        <v>2012</v>
      </c>
      <c r="D654" s="152">
        <v>12137.64</v>
      </c>
      <c r="E654" s="166" t="s">
        <v>677</v>
      </c>
    </row>
    <row r="655" spans="1:5" s="121" customFormat="1" ht="12.75" customHeight="1">
      <c r="A655" s="392" t="s">
        <v>296</v>
      </c>
      <c r="B655" s="392"/>
      <c r="C655" s="392"/>
      <c r="D655" s="55">
        <f>SUM(D654:D654)</f>
        <v>12137.64</v>
      </c>
      <c r="E655" s="10"/>
    </row>
    <row r="656" spans="1:5" s="121" customFormat="1" ht="12.75" customHeight="1">
      <c r="A656" s="455" t="s">
        <v>1243</v>
      </c>
      <c r="B656" s="455"/>
      <c r="C656" s="455"/>
      <c r="D656" s="455"/>
      <c r="E656" s="455"/>
    </row>
    <row r="657" spans="1:5" s="121" customFormat="1" ht="13.5" customHeight="1">
      <c r="A657" s="16">
        <v>1</v>
      </c>
      <c r="B657" s="44" t="s">
        <v>907</v>
      </c>
      <c r="C657" s="16">
        <v>2013</v>
      </c>
      <c r="D657" s="152">
        <v>357.99</v>
      </c>
      <c r="E657" s="459" t="s">
        <v>677</v>
      </c>
    </row>
    <row r="658" spans="1:5" s="121" customFormat="1" ht="13.5" customHeight="1">
      <c r="A658" s="16">
        <v>2</v>
      </c>
      <c r="B658" s="44" t="s">
        <v>908</v>
      </c>
      <c r="C658" s="16">
        <v>2012</v>
      </c>
      <c r="D658" s="152">
        <v>12137.64</v>
      </c>
      <c r="E658" s="459"/>
    </row>
    <row r="659" spans="1:5" s="121" customFormat="1" ht="12.75" customHeight="1">
      <c r="A659" s="392" t="s">
        <v>296</v>
      </c>
      <c r="B659" s="392"/>
      <c r="C659" s="392"/>
      <c r="D659" s="55">
        <f>SUM(D657:D658)</f>
        <v>12495.63</v>
      </c>
      <c r="E659" s="10"/>
    </row>
    <row r="660" spans="1:5" s="121" customFormat="1" ht="12.75" customHeight="1">
      <c r="A660" s="455" t="s">
        <v>1244</v>
      </c>
      <c r="B660" s="455"/>
      <c r="C660" s="455"/>
      <c r="D660" s="455"/>
      <c r="E660" s="455"/>
    </row>
    <row r="661" spans="1:5" s="121" customFormat="1" ht="12.75" customHeight="1">
      <c r="A661" s="9"/>
      <c r="B661" s="44" t="s">
        <v>909</v>
      </c>
      <c r="C661" s="16">
        <v>2012</v>
      </c>
      <c r="D661" s="149">
        <v>12137.64</v>
      </c>
      <c r="E661" s="16" t="s">
        <v>677</v>
      </c>
    </row>
    <row r="662" spans="1:5" s="121" customFormat="1" ht="12.75" customHeight="1">
      <c r="A662" s="392" t="s">
        <v>296</v>
      </c>
      <c r="B662" s="392"/>
      <c r="C662" s="392"/>
      <c r="D662" s="55">
        <f>SUM(D661)</f>
        <v>12137.64</v>
      </c>
      <c r="E662" s="10"/>
    </row>
    <row r="663" spans="1:5" s="121" customFormat="1" ht="12.75" customHeight="1">
      <c r="A663" s="455" t="s">
        <v>1245</v>
      </c>
      <c r="B663" s="455"/>
      <c r="C663" s="455"/>
      <c r="D663" s="455"/>
      <c r="E663" s="455"/>
    </row>
    <row r="664" spans="1:5" s="121" customFormat="1" ht="12.75" customHeight="1">
      <c r="A664" s="16">
        <v>1</v>
      </c>
      <c r="B664" s="44" t="s">
        <v>910</v>
      </c>
      <c r="C664" s="16">
        <v>2012</v>
      </c>
      <c r="D664" s="152">
        <v>370</v>
      </c>
      <c r="E664" s="459" t="s">
        <v>677</v>
      </c>
    </row>
    <row r="665" spans="1:5" s="121" customFormat="1" ht="12.75" customHeight="1">
      <c r="A665" s="16">
        <v>2</v>
      </c>
      <c r="B665" s="44" t="s">
        <v>911</v>
      </c>
      <c r="C665" s="16">
        <v>2013</v>
      </c>
      <c r="D665" s="152">
        <v>1880</v>
      </c>
      <c r="E665" s="459"/>
    </row>
    <row r="666" spans="1:5" s="121" customFormat="1" ht="12.75" customHeight="1">
      <c r="A666" s="16">
        <v>3</v>
      </c>
      <c r="B666" s="44" t="s">
        <v>912</v>
      </c>
      <c r="C666" s="16">
        <v>2012</v>
      </c>
      <c r="D666" s="152">
        <v>3034.41</v>
      </c>
      <c r="E666" s="459"/>
    </row>
    <row r="667" spans="1:5" s="121" customFormat="1" ht="12.75" customHeight="1">
      <c r="A667" s="16">
        <v>4</v>
      </c>
      <c r="B667" s="44" t="s">
        <v>912</v>
      </c>
      <c r="C667" s="16">
        <v>2012</v>
      </c>
      <c r="D667" s="152">
        <v>3034.41</v>
      </c>
      <c r="E667" s="459"/>
    </row>
    <row r="668" spans="1:5" s="121" customFormat="1" ht="12.75" customHeight="1">
      <c r="A668" s="16">
        <v>5</v>
      </c>
      <c r="B668" s="44" t="s">
        <v>912</v>
      </c>
      <c r="C668" s="16">
        <v>2012</v>
      </c>
      <c r="D668" s="152">
        <v>3034.41</v>
      </c>
      <c r="E668" s="459"/>
    </row>
    <row r="669" spans="1:5" s="121" customFormat="1" ht="12.75" customHeight="1">
      <c r="A669" s="16">
        <v>6</v>
      </c>
      <c r="B669" s="44" t="s">
        <v>912</v>
      </c>
      <c r="C669" s="16">
        <v>2012</v>
      </c>
      <c r="D669" s="152">
        <v>3034.41</v>
      </c>
      <c r="E669" s="459"/>
    </row>
    <row r="670" spans="1:5" s="121" customFormat="1" ht="12.75" customHeight="1">
      <c r="A670" s="16">
        <v>7</v>
      </c>
      <c r="B670" s="44" t="s">
        <v>913</v>
      </c>
      <c r="C670" s="16">
        <v>2015</v>
      </c>
      <c r="D670" s="152">
        <v>399</v>
      </c>
      <c r="E670" s="459"/>
    </row>
    <row r="671" spans="1:5" s="121" customFormat="1" ht="12.75" customHeight="1">
      <c r="A671" s="16">
        <v>8</v>
      </c>
      <c r="B671" s="44" t="s">
        <v>914</v>
      </c>
      <c r="C671" s="16">
        <v>2015</v>
      </c>
      <c r="D671" s="152">
        <v>399</v>
      </c>
      <c r="E671" s="459"/>
    </row>
    <row r="672" spans="1:5" s="121" customFormat="1" ht="12.75" customHeight="1">
      <c r="A672" s="392" t="s">
        <v>296</v>
      </c>
      <c r="B672" s="392"/>
      <c r="C672" s="392"/>
      <c r="D672" s="55">
        <f>SUM(D664:D671)</f>
        <v>15185.64</v>
      </c>
      <c r="E672" s="10"/>
    </row>
    <row r="673" spans="1:5" s="121" customFormat="1" ht="12.75" customHeight="1">
      <c r="A673" s="455" t="s">
        <v>1246</v>
      </c>
      <c r="B673" s="455"/>
      <c r="C673" s="455"/>
      <c r="D673" s="455"/>
      <c r="E673" s="455"/>
    </row>
    <row r="674" spans="1:5" s="121" customFormat="1" ht="12.75" customHeight="1">
      <c r="A674" s="16">
        <v>1</v>
      </c>
      <c r="B674" s="44" t="s">
        <v>900</v>
      </c>
      <c r="C674" s="16">
        <v>2012</v>
      </c>
      <c r="D674" s="152">
        <v>3034.41</v>
      </c>
      <c r="E674" s="459" t="s">
        <v>677</v>
      </c>
    </row>
    <row r="675" spans="1:5" s="121" customFormat="1" ht="12.75" customHeight="1">
      <c r="A675" s="16">
        <v>2</v>
      </c>
      <c r="B675" s="44" t="s">
        <v>900</v>
      </c>
      <c r="C675" s="16">
        <v>2012</v>
      </c>
      <c r="D675" s="152">
        <v>3034.41</v>
      </c>
      <c r="E675" s="459"/>
    </row>
    <row r="676" spans="1:5" s="121" customFormat="1" ht="12.75" customHeight="1">
      <c r="A676" s="16">
        <v>3</v>
      </c>
      <c r="B676" s="44" t="s">
        <v>900</v>
      </c>
      <c r="C676" s="16">
        <v>2012</v>
      </c>
      <c r="D676" s="152">
        <v>3034.41</v>
      </c>
      <c r="E676" s="459"/>
    </row>
    <row r="677" spans="1:5" s="121" customFormat="1" ht="12.75" customHeight="1">
      <c r="A677" s="16">
        <v>4</v>
      </c>
      <c r="B677" s="44" t="s">
        <v>900</v>
      </c>
      <c r="C677" s="16">
        <v>2012</v>
      </c>
      <c r="D677" s="152">
        <v>3034.41</v>
      </c>
      <c r="E677" s="459"/>
    </row>
    <row r="678" spans="1:5" s="121" customFormat="1" ht="12.75" customHeight="1">
      <c r="A678" s="392" t="s">
        <v>296</v>
      </c>
      <c r="B678" s="392"/>
      <c r="C678" s="392"/>
      <c r="D678" s="182">
        <f>SUM(D674:D677)</f>
        <v>12137.64</v>
      </c>
      <c r="E678" s="10"/>
    </row>
    <row r="679" spans="1:5" s="129" customFormat="1" ht="12.75" customHeight="1">
      <c r="A679" s="455" t="s">
        <v>1247</v>
      </c>
      <c r="B679" s="455"/>
      <c r="C679" s="455"/>
      <c r="D679" s="455"/>
      <c r="E679" s="455"/>
    </row>
    <row r="680" spans="1:5" s="129" customFormat="1" ht="14.25" customHeight="1">
      <c r="A680" s="16">
        <v>1</v>
      </c>
      <c r="B680" s="44" t="s">
        <v>915</v>
      </c>
      <c r="C680" s="16">
        <v>2012</v>
      </c>
      <c r="D680" s="152">
        <v>3034.41</v>
      </c>
      <c r="E680" s="459" t="s">
        <v>677</v>
      </c>
    </row>
    <row r="681" spans="1:5" s="129" customFormat="1" ht="12.75">
      <c r="A681" s="16">
        <v>2</v>
      </c>
      <c r="B681" s="44" t="s">
        <v>915</v>
      </c>
      <c r="C681" s="16">
        <v>2012</v>
      </c>
      <c r="D681" s="152">
        <v>3034.41</v>
      </c>
      <c r="E681" s="459"/>
    </row>
    <row r="682" spans="1:8" s="129" customFormat="1" ht="12.75">
      <c r="A682" s="16">
        <v>3</v>
      </c>
      <c r="B682" s="44" t="s">
        <v>915</v>
      </c>
      <c r="C682" s="16">
        <v>2012</v>
      </c>
      <c r="D682" s="152">
        <v>3034.41</v>
      </c>
      <c r="E682" s="459"/>
      <c r="H682" s="183"/>
    </row>
    <row r="683" spans="1:8" s="129" customFormat="1" ht="12.75">
      <c r="A683" s="16">
        <v>4</v>
      </c>
      <c r="B683" s="44" t="s">
        <v>1045</v>
      </c>
      <c r="C683" s="16">
        <v>2015</v>
      </c>
      <c r="D683" s="152">
        <v>2036.03</v>
      </c>
      <c r="E683" s="16"/>
      <c r="H683" s="183"/>
    </row>
    <row r="684" spans="1:5" s="129" customFormat="1" ht="12.75" customHeight="1">
      <c r="A684" s="392"/>
      <c r="B684" s="392"/>
      <c r="C684" s="392"/>
      <c r="D684" s="55">
        <f>SUM(D680:D683)</f>
        <v>11139.26</v>
      </c>
      <c r="E684" s="10"/>
    </row>
    <row r="685" spans="1:5" s="121" customFormat="1" ht="12.75" customHeight="1">
      <c r="A685" s="455" t="s">
        <v>916</v>
      </c>
      <c r="B685" s="455"/>
      <c r="C685" s="455"/>
      <c r="D685" s="455"/>
      <c r="E685" s="455"/>
    </row>
    <row r="686" spans="1:5" s="121" customFormat="1" ht="25.5" customHeight="1">
      <c r="A686" s="16">
        <v>1</v>
      </c>
      <c r="B686" s="44" t="s">
        <v>1218</v>
      </c>
      <c r="C686" s="16">
        <v>2013</v>
      </c>
      <c r="D686" s="152">
        <v>2099</v>
      </c>
      <c r="E686" s="423" t="s">
        <v>677</v>
      </c>
    </row>
    <row r="687" spans="1:5" s="121" customFormat="1" ht="12.75">
      <c r="A687" s="107">
        <v>2</v>
      </c>
      <c r="B687" s="111" t="s">
        <v>1219</v>
      </c>
      <c r="C687" s="16">
        <v>2014</v>
      </c>
      <c r="D687" s="152">
        <v>1105.49</v>
      </c>
      <c r="E687" s="423"/>
    </row>
    <row r="688" spans="1:5" s="121" customFormat="1" ht="12.75">
      <c r="A688" s="16">
        <v>3</v>
      </c>
      <c r="B688" s="161" t="s">
        <v>1220</v>
      </c>
      <c r="C688" s="16">
        <v>2015</v>
      </c>
      <c r="D688" s="152">
        <v>993.5</v>
      </c>
      <c r="E688" s="423"/>
    </row>
    <row r="689" spans="1:5" s="121" customFormat="1" ht="12.75" customHeight="1">
      <c r="A689" s="392" t="s">
        <v>296</v>
      </c>
      <c r="B689" s="392"/>
      <c r="C689" s="392"/>
      <c r="D689" s="55">
        <f>SUM(D686:D688)</f>
        <v>4197.99</v>
      </c>
      <c r="E689" s="10"/>
    </row>
    <row r="690" spans="1:5" s="121" customFormat="1" ht="12.75" customHeight="1">
      <c r="A690" s="455" t="s">
        <v>917</v>
      </c>
      <c r="B690" s="455"/>
      <c r="C690" s="455"/>
      <c r="D690" s="455"/>
      <c r="E690" s="455"/>
    </row>
    <row r="691" spans="1:5" s="121" customFormat="1" ht="12.75" customHeight="1">
      <c r="A691" s="16">
        <v>1</v>
      </c>
      <c r="B691" s="110" t="s">
        <v>918</v>
      </c>
      <c r="C691" s="107">
        <v>2011</v>
      </c>
      <c r="D691" s="181">
        <v>1915</v>
      </c>
      <c r="E691" s="423" t="s">
        <v>677</v>
      </c>
    </row>
    <row r="692" spans="1:5" s="121" customFormat="1" ht="12.75" customHeight="1">
      <c r="A692" s="107">
        <v>2</v>
      </c>
      <c r="B692" s="110" t="s">
        <v>919</v>
      </c>
      <c r="C692" s="107">
        <v>2011</v>
      </c>
      <c r="D692" s="181">
        <v>1679</v>
      </c>
      <c r="E692" s="423"/>
    </row>
    <row r="693" spans="1:5" s="121" customFormat="1" ht="12.75" customHeight="1">
      <c r="A693" s="16">
        <v>3</v>
      </c>
      <c r="B693" s="106" t="s">
        <v>920</v>
      </c>
      <c r="C693" s="107">
        <v>2014</v>
      </c>
      <c r="D693" s="184">
        <v>2100</v>
      </c>
      <c r="E693" s="423"/>
    </row>
    <row r="694" spans="1:5" s="121" customFormat="1" ht="12.75" customHeight="1">
      <c r="A694" s="107">
        <v>4</v>
      </c>
      <c r="B694" s="110" t="s">
        <v>920</v>
      </c>
      <c r="C694" s="107">
        <v>2015</v>
      </c>
      <c r="D694" s="185">
        <v>999</v>
      </c>
      <c r="E694" s="423"/>
    </row>
    <row r="695" spans="1:5" s="121" customFormat="1" ht="12.75" customHeight="1">
      <c r="A695" s="16">
        <v>5</v>
      </c>
      <c r="B695" s="110" t="s">
        <v>921</v>
      </c>
      <c r="C695" s="107">
        <v>2014</v>
      </c>
      <c r="D695" s="185">
        <v>1118</v>
      </c>
      <c r="E695" s="423"/>
    </row>
    <row r="696" spans="1:5" s="121" customFormat="1" ht="12.75" customHeight="1">
      <c r="A696" s="16">
        <v>6</v>
      </c>
      <c r="B696" s="106" t="s">
        <v>922</v>
      </c>
      <c r="C696" s="107">
        <v>2015</v>
      </c>
      <c r="D696" s="184">
        <v>3300</v>
      </c>
      <c r="E696" s="423"/>
    </row>
    <row r="697" spans="1:5" s="121" customFormat="1" ht="12.75" customHeight="1">
      <c r="A697" s="392" t="s">
        <v>296</v>
      </c>
      <c r="B697" s="392"/>
      <c r="C697" s="392"/>
      <c r="D697" s="55">
        <f>SUM(D691:D696)</f>
        <v>11111</v>
      </c>
      <c r="E697" s="10"/>
    </row>
    <row r="698" spans="1:5" s="121" customFormat="1" ht="12.75" customHeight="1">
      <c r="A698" s="455" t="s">
        <v>791</v>
      </c>
      <c r="B698" s="455"/>
      <c r="C698" s="455"/>
      <c r="D698" s="455"/>
      <c r="E698" s="455"/>
    </row>
    <row r="699" spans="1:6" s="121" customFormat="1" ht="12.75" customHeight="1">
      <c r="A699" s="16">
        <v>1</v>
      </c>
      <c r="B699" s="44" t="s">
        <v>825</v>
      </c>
      <c r="C699" s="16">
        <v>2011</v>
      </c>
      <c r="D699" s="152">
        <v>1874</v>
      </c>
      <c r="E699" s="404" t="s">
        <v>677</v>
      </c>
      <c r="F699" s="165"/>
    </row>
    <row r="700" spans="1:5" s="121" customFormat="1" ht="12.75" customHeight="1">
      <c r="A700" s="16">
        <v>2</v>
      </c>
      <c r="B700" s="44" t="s">
        <v>827</v>
      </c>
      <c r="C700" s="16">
        <v>2012</v>
      </c>
      <c r="D700" s="152">
        <v>1949</v>
      </c>
      <c r="E700" s="404"/>
    </row>
    <row r="701" spans="1:5" s="121" customFormat="1" ht="12.75" customHeight="1">
      <c r="A701" s="16">
        <v>3</v>
      </c>
      <c r="B701" s="44" t="s">
        <v>825</v>
      </c>
      <c r="C701" s="16">
        <v>2012</v>
      </c>
      <c r="D701" s="152">
        <v>2049</v>
      </c>
      <c r="E701" s="404"/>
    </row>
    <row r="702" spans="1:5" s="121" customFormat="1" ht="12.75" customHeight="1">
      <c r="A702" s="16">
        <v>4</v>
      </c>
      <c r="B702" s="44" t="s">
        <v>923</v>
      </c>
      <c r="C702" s="16">
        <v>2012</v>
      </c>
      <c r="D702" s="152">
        <v>1590</v>
      </c>
      <c r="E702" s="404"/>
    </row>
    <row r="703" spans="1:5" s="121" customFormat="1" ht="12.75" customHeight="1">
      <c r="A703" s="16">
        <v>5</v>
      </c>
      <c r="B703" s="44" t="s">
        <v>924</v>
      </c>
      <c r="C703" s="16">
        <v>2012</v>
      </c>
      <c r="D703" s="152">
        <v>2599</v>
      </c>
      <c r="E703" s="404"/>
    </row>
    <row r="704" spans="1:5" s="121" customFormat="1" ht="12.75" customHeight="1">
      <c r="A704" s="16">
        <v>6</v>
      </c>
      <c r="B704" s="44" t="s">
        <v>925</v>
      </c>
      <c r="C704" s="16">
        <v>2012</v>
      </c>
      <c r="D704" s="152">
        <v>2349</v>
      </c>
      <c r="E704" s="404"/>
    </row>
    <row r="705" spans="1:5" s="121" customFormat="1" ht="12.75" customHeight="1">
      <c r="A705" s="16">
        <v>7</v>
      </c>
      <c r="B705" s="44" t="s">
        <v>920</v>
      </c>
      <c r="C705" s="16">
        <v>2014</v>
      </c>
      <c r="D705" s="152">
        <v>2610</v>
      </c>
      <c r="E705" s="404"/>
    </row>
    <row r="706" spans="1:5" s="121" customFormat="1" ht="12.75" customHeight="1">
      <c r="A706" s="16">
        <v>8</v>
      </c>
      <c r="B706" s="44" t="s">
        <v>926</v>
      </c>
      <c r="C706" s="16">
        <v>2014</v>
      </c>
      <c r="D706" s="152">
        <v>1599.99</v>
      </c>
      <c r="E706" s="404"/>
    </row>
    <row r="707" spans="1:5" s="121" customFormat="1" ht="12.75" customHeight="1">
      <c r="A707" s="16">
        <v>9</v>
      </c>
      <c r="B707" s="44" t="s">
        <v>926</v>
      </c>
      <c r="C707" s="16">
        <v>2014</v>
      </c>
      <c r="D707" s="152">
        <v>2199</v>
      </c>
      <c r="E707" s="404"/>
    </row>
    <row r="708" spans="1:5" s="121" customFormat="1" ht="12.75" customHeight="1">
      <c r="A708" s="392" t="s">
        <v>296</v>
      </c>
      <c r="B708" s="392"/>
      <c r="C708" s="392"/>
      <c r="D708" s="55">
        <f>SUM(D699:D707)</f>
        <v>18818.99</v>
      </c>
      <c r="E708" s="10"/>
    </row>
    <row r="709" spans="1:5" s="121" customFormat="1" ht="12.75" customHeight="1">
      <c r="A709" s="455" t="s">
        <v>795</v>
      </c>
      <c r="B709" s="455"/>
      <c r="C709" s="455"/>
      <c r="D709" s="455"/>
      <c r="E709" s="455"/>
    </row>
    <row r="710" spans="1:5" s="121" customFormat="1" ht="12.75" customHeight="1">
      <c r="A710" s="16">
        <v>1</v>
      </c>
      <c r="B710" s="44" t="s">
        <v>927</v>
      </c>
      <c r="C710" s="16">
        <v>2014</v>
      </c>
      <c r="D710" s="152">
        <v>1900</v>
      </c>
      <c r="E710" s="166" t="s">
        <v>677</v>
      </c>
    </row>
    <row r="711" spans="1:5" s="121" customFormat="1" ht="12.75" customHeight="1">
      <c r="A711" s="392" t="s">
        <v>296</v>
      </c>
      <c r="B711" s="392"/>
      <c r="C711" s="392"/>
      <c r="D711" s="55">
        <f>SUM(D710:D710)</f>
        <v>1900</v>
      </c>
      <c r="E711" s="10"/>
    </row>
    <row r="712" spans="1:5" s="121" customFormat="1" ht="12.75" customHeight="1">
      <c r="A712" s="455" t="s">
        <v>796</v>
      </c>
      <c r="B712" s="455"/>
      <c r="C712" s="455"/>
      <c r="D712" s="455"/>
      <c r="E712" s="465"/>
    </row>
    <row r="713" spans="1:5" s="121" customFormat="1" ht="12.75" customHeight="1">
      <c r="A713" s="16">
        <v>1</v>
      </c>
      <c r="B713" s="44" t="s">
        <v>928</v>
      </c>
      <c r="C713" s="44">
        <v>2012</v>
      </c>
      <c r="D713" s="160">
        <v>1917</v>
      </c>
      <c r="E713" s="466" t="s">
        <v>677</v>
      </c>
    </row>
    <row r="714" spans="1:5" s="121" customFormat="1" ht="12.75" customHeight="1">
      <c r="A714" s="16">
        <v>2</v>
      </c>
      <c r="B714" s="44" t="s">
        <v>929</v>
      </c>
      <c r="C714" s="44">
        <v>2012</v>
      </c>
      <c r="D714" s="160">
        <v>1912</v>
      </c>
      <c r="E714" s="466"/>
    </row>
    <row r="715" spans="1:5" s="121" customFormat="1" ht="12.75" customHeight="1">
      <c r="A715" s="16">
        <v>3</v>
      </c>
      <c r="B715" s="44" t="s">
        <v>930</v>
      </c>
      <c r="C715" s="44">
        <v>2012</v>
      </c>
      <c r="D715" s="160">
        <v>1094</v>
      </c>
      <c r="E715" s="466"/>
    </row>
    <row r="716" spans="1:5" s="121" customFormat="1" ht="12.75" customHeight="1">
      <c r="A716" s="16">
        <v>4</v>
      </c>
      <c r="B716" s="44" t="s">
        <v>931</v>
      </c>
      <c r="C716" s="44">
        <v>2012</v>
      </c>
      <c r="D716" s="160">
        <v>1575</v>
      </c>
      <c r="E716" s="466"/>
    </row>
    <row r="717" spans="1:5" s="121" customFormat="1" ht="12.75" customHeight="1">
      <c r="A717" s="16">
        <v>5</v>
      </c>
      <c r="B717" s="44" t="s">
        <v>932</v>
      </c>
      <c r="C717" s="44">
        <v>2013</v>
      </c>
      <c r="D717" s="160">
        <v>2797.98</v>
      </c>
      <c r="E717" s="466"/>
    </row>
    <row r="718" spans="1:5" s="121" customFormat="1" ht="12.75" customHeight="1">
      <c r="A718" s="392" t="s">
        <v>296</v>
      </c>
      <c r="B718" s="392"/>
      <c r="C718" s="392"/>
      <c r="D718" s="356">
        <f>SUM(D713:D717)</f>
        <v>9295.98</v>
      </c>
      <c r="E718" s="466"/>
    </row>
    <row r="719" spans="1:5" s="121" customFormat="1" ht="12.75" customHeight="1">
      <c r="A719" s="455" t="s">
        <v>800</v>
      </c>
      <c r="B719" s="455"/>
      <c r="C719" s="455"/>
      <c r="D719" s="455"/>
      <c r="E719" s="469"/>
    </row>
    <row r="720" spans="1:5" s="121" customFormat="1" ht="25.5" customHeight="1">
      <c r="A720" s="16">
        <v>1</v>
      </c>
      <c r="B720" s="44" t="s">
        <v>933</v>
      </c>
      <c r="C720" s="44">
        <v>2013</v>
      </c>
      <c r="D720" s="152">
        <v>4798</v>
      </c>
      <c r="E720" s="459" t="s">
        <v>677</v>
      </c>
    </row>
    <row r="721" spans="1:5" s="121" customFormat="1" ht="12.75">
      <c r="A721" s="16">
        <v>2</v>
      </c>
      <c r="B721" s="44" t="s">
        <v>934</v>
      </c>
      <c r="C721" s="44"/>
      <c r="D721" s="152">
        <v>98</v>
      </c>
      <c r="E721" s="459"/>
    </row>
    <row r="722" spans="1:5" s="121" customFormat="1" ht="12.75" customHeight="1">
      <c r="A722" s="392" t="s">
        <v>296</v>
      </c>
      <c r="B722" s="392"/>
      <c r="C722" s="392"/>
      <c r="D722" s="55">
        <f>SUM(D720:D721)</f>
        <v>4896</v>
      </c>
      <c r="E722" s="10"/>
    </row>
    <row r="723" spans="1:5" s="121" customFormat="1" ht="12.75" customHeight="1">
      <c r="A723" s="186"/>
      <c r="B723" s="122"/>
      <c r="C723" s="187"/>
      <c r="D723" s="188"/>
      <c r="E723" s="172"/>
    </row>
    <row r="724" spans="1:5" s="121" customFormat="1" ht="12.75" customHeight="1">
      <c r="A724" s="186"/>
      <c r="B724" s="122"/>
      <c r="C724" s="187"/>
      <c r="D724" s="188"/>
      <c r="E724" s="172"/>
    </row>
    <row r="725" spans="1:5" s="121" customFormat="1" ht="12.75" customHeight="1">
      <c r="A725" s="454" t="s">
        <v>935</v>
      </c>
      <c r="B725" s="454"/>
      <c r="C725" s="454"/>
      <c r="D725" s="454"/>
      <c r="E725" s="454"/>
    </row>
    <row r="726" spans="1:5" s="121" customFormat="1" ht="26.25">
      <c r="A726" s="9" t="s">
        <v>605</v>
      </c>
      <c r="B726" s="9" t="s">
        <v>606</v>
      </c>
      <c r="C726" s="9" t="s">
        <v>607</v>
      </c>
      <c r="D726" s="127" t="s">
        <v>806</v>
      </c>
      <c r="E726" s="127" t="s">
        <v>807</v>
      </c>
    </row>
    <row r="727" spans="1:5" s="121" customFormat="1" ht="12.75" customHeight="1">
      <c r="A727" s="455" t="s">
        <v>1249</v>
      </c>
      <c r="B727" s="455"/>
      <c r="C727" s="455"/>
      <c r="D727" s="455"/>
      <c r="E727" s="455"/>
    </row>
    <row r="728" spans="1:5" s="121" customFormat="1" ht="26.25">
      <c r="A728" s="166">
        <v>1</v>
      </c>
      <c r="B728" s="189" t="s">
        <v>936</v>
      </c>
      <c r="C728" s="190">
        <v>2013</v>
      </c>
      <c r="D728" s="152">
        <v>1000.08</v>
      </c>
      <c r="E728" s="459" t="s">
        <v>677</v>
      </c>
    </row>
    <row r="729" spans="1:5" s="121" customFormat="1" ht="26.25">
      <c r="A729" s="166">
        <v>2</v>
      </c>
      <c r="B729" s="191" t="s">
        <v>936</v>
      </c>
      <c r="C729" s="16">
        <v>2014</v>
      </c>
      <c r="D729" s="157">
        <v>1734</v>
      </c>
      <c r="E729" s="459"/>
    </row>
    <row r="730" spans="1:5" s="121" customFormat="1" ht="26.25">
      <c r="A730" s="166">
        <v>3</v>
      </c>
      <c r="B730" s="191" t="s">
        <v>936</v>
      </c>
      <c r="C730" s="16">
        <v>2014</v>
      </c>
      <c r="D730" s="157">
        <v>1866</v>
      </c>
      <c r="E730" s="459"/>
    </row>
    <row r="731" spans="1:5" s="121" customFormat="1" ht="26.25">
      <c r="A731" s="166">
        <v>4</v>
      </c>
      <c r="B731" s="191" t="s">
        <v>936</v>
      </c>
      <c r="C731" s="16">
        <v>2014</v>
      </c>
      <c r="D731" s="157">
        <v>450</v>
      </c>
      <c r="E731" s="459"/>
    </row>
    <row r="732" spans="1:5" s="121" customFormat="1" ht="12.75" customHeight="1">
      <c r="A732" s="192"/>
      <c r="B732" s="9" t="s">
        <v>296</v>
      </c>
      <c r="C732" s="193"/>
      <c r="D732" s="55">
        <f>SUM(D728:D731)</f>
        <v>5050.08</v>
      </c>
      <c r="E732" s="10"/>
    </row>
    <row r="733" spans="1:5" s="121" customFormat="1" ht="12.75" customHeight="1">
      <c r="A733" s="455" t="s">
        <v>937</v>
      </c>
      <c r="B733" s="455"/>
      <c r="C733" s="455"/>
      <c r="D733" s="455"/>
      <c r="E733" s="455"/>
    </row>
    <row r="734" spans="1:5" s="121" customFormat="1" ht="26.25">
      <c r="A734" s="16">
        <v>1</v>
      </c>
      <c r="B734" s="44" t="s">
        <v>938</v>
      </c>
      <c r="C734" s="16">
        <v>2011</v>
      </c>
      <c r="D734" s="152">
        <v>499</v>
      </c>
      <c r="E734" s="16" t="s">
        <v>677</v>
      </c>
    </row>
    <row r="735" spans="1:5" s="121" customFormat="1" ht="12.75" customHeight="1">
      <c r="A735" s="392" t="s">
        <v>296</v>
      </c>
      <c r="B735" s="392"/>
      <c r="C735" s="392"/>
      <c r="D735" s="55">
        <f>SUM(D734:D734)</f>
        <v>499</v>
      </c>
      <c r="E735" s="16"/>
    </row>
    <row r="736" spans="1:5" s="121" customFormat="1" ht="12.75" customHeight="1">
      <c r="A736" s="455" t="s">
        <v>1250</v>
      </c>
      <c r="B736" s="455"/>
      <c r="C736" s="455"/>
      <c r="D736" s="455"/>
      <c r="E736" s="455"/>
    </row>
    <row r="737" spans="1:5" s="121" customFormat="1" ht="52.5">
      <c r="A737" s="16">
        <v>1</v>
      </c>
      <c r="B737" s="44" t="s">
        <v>939</v>
      </c>
      <c r="C737" s="16" t="s">
        <v>940</v>
      </c>
      <c r="D737" s="152">
        <v>29599.18</v>
      </c>
      <c r="E737" s="16" t="s">
        <v>677</v>
      </c>
    </row>
    <row r="738" spans="1:5" s="121" customFormat="1" ht="12.75" customHeight="1">
      <c r="A738" s="392" t="s">
        <v>296</v>
      </c>
      <c r="B738" s="392"/>
      <c r="C738" s="392"/>
      <c r="D738" s="55">
        <f>SUM(D737:D737)</f>
        <v>29599.18</v>
      </c>
      <c r="E738" s="10"/>
    </row>
    <row r="739" spans="1:5" s="121" customFormat="1" ht="12.75" customHeight="1">
      <c r="A739" s="455" t="s">
        <v>1251</v>
      </c>
      <c r="B739" s="455"/>
      <c r="C739" s="455"/>
      <c r="D739" s="455"/>
      <c r="E739" s="455"/>
    </row>
    <row r="740" spans="1:5" s="121" customFormat="1" ht="25.5" customHeight="1">
      <c r="A740" s="16">
        <v>1</v>
      </c>
      <c r="B740" s="44" t="s">
        <v>941</v>
      </c>
      <c r="C740" s="16">
        <v>2012</v>
      </c>
      <c r="D740" s="152">
        <v>2842.97</v>
      </c>
      <c r="E740" s="404" t="s">
        <v>677</v>
      </c>
    </row>
    <row r="741" spans="1:5" s="121" customFormat="1" ht="12.75">
      <c r="A741" s="16">
        <v>2</v>
      </c>
      <c r="B741" s="121" t="s">
        <v>942</v>
      </c>
      <c r="C741" s="121">
        <v>2015</v>
      </c>
      <c r="D741" s="194">
        <v>915.4</v>
      </c>
      <c r="E741" s="404"/>
    </row>
    <row r="742" spans="1:5" ht="12.75" customHeight="1">
      <c r="A742" s="392" t="s">
        <v>296</v>
      </c>
      <c r="B742" s="392"/>
      <c r="C742" s="392"/>
      <c r="D742" s="55">
        <f>SUM(D740:D741)</f>
        <v>3758.37</v>
      </c>
      <c r="E742" s="10"/>
    </row>
    <row r="743" spans="1:5" ht="12.75" customHeight="1">
      <c r="A743" s="455" t="s">
        <v>1252</v>
      </c>
      <c r="B743" s="455"/>
      <c r="C743" s="455"/>
      <c r="D743" s="455"/>
      <c r="E743" s="455"/>
    </row>
    <row r="744" spans="1:5" s="215" customFormat="1" ht="31.5" customHeight="1">
      <c r="A744" s="16">
        <v>1</v>
      </c>
      <c r="B744" s="95" t="s">
        <v>943</v>
      </c>
      <c r="C744" s="16">
        <v>2015</v>
      </c>
      <c r="D744" s="348">
        <v>12300</v>
      </c>
      <c r="E744" s="16" t="s">
        <v>677</v>
      </c>
    </row>
    <row r="745" spans="1:5" ht="12.75" customHeight="1">
      <c r="A745" s="392" t="s">
        <v>296</v>
      </c>
      <c r="B745" s="392"/>
      <c r="C745" s="392"/>
      <c r="D745" s="55">
        <f>SUM(D744)</f>
        <v>12300</v>
      </c>
      <c r="E745" s="10"/>
    </row>
    <row r="746" spans="1:5" s="121" customFormat="1" ht="12.75" customHeight="1">
      <c r="A746" s="455" t="s">
        <v>1253</v>
      </c>
      <c r="B746" s="455"/>
      <c r="C746" s="455"/>
      <c r="D746" s="455"/>
      <c r="E746" s="455"/>
    </row>
    <row r="747" spans="1:5" s="121" customFormat="1" ht="12.75" customHeight="1">
      <c r="A747" s="53">
        <v>1</v>
      </c>
      <c r="B747" s="149" t="s">
        <v>944</v>
      </c>
      <c r="C747" s="14">
        <v>2011</v>
      </c>
      <c r="D747" s="149">
        <v>3500</v>
      </c>
      <c r="E747" s="16" t="s">
        <v>677</v>
      </c>
    </row>
    <row r="748" spans="1:5" s="121" customFormat="1" ht="12.75" customHeight="1">
      <c r="A748" s="392" t="s">
        <v>296</v>
      </c>
      <c r="B748" s="392"/>
      <c r="C748" s="392"/>
      <c r="D748" s="55">
        <f>SUM(D747:D747)</f>
        <v>3500</v>
      </c>
      <c r="E748" s="10"/>
    </row>
    <row r="749" spans="1:5" s="121" customFormat="1" ht="12.75" customHeight="1">
      <c r="A749" s="467" t="s">
        <v>1254</v>
      </c>
      <c r="B749" s="467"/>
      <c r="C749" s="467"/>
      <c r="D749" s="467"/>
      <c r="E749" s="467"/>
    </row>
    <row r="750" spans="1:5" s="121" customFormat="1" ht="26.25">
      <c r="A750" s="16">
        <v>1</v>
      </c>
      <c r="B750" s="95" t="s">
        <v>945</v>
      </c>
      <c r="C750" s="190" t="s">
        <v>946</v>
      </c>
      <c r="D750" s="157">
        <v>2258.94</v>
      </c>
      <c r="E750" s="16" t="s">
        <v>677</v>
      </c>
    </row>
    <row r="751" spans="1:5" s="121" customFormat="1" ht="12.75" customHeight="1">
      <c r="A751" s="468" t="s">
        <v>296</v>
      </c>
      <c r="B751" s="468"/>
      <c r="C751" s="468"/>
      <c r="D751" s="195">
        <f>SUM(D750)</f>
        <v>2258.94</v>
      </c>
      <c r="E751" s="10"/>
    </row>
    <row r="752" spans="1:5" s="121" customFormat="1" ht="12.75" customHeight="1">
      <c r="A752" s="455" t="s">
        <v>1255</v>
      </c>
      <c r="B752" s="455"/>
      <c r="C752" s="455"/>
      <c r="D752" s="455"/>
      <c r="E752" s="455"/>
    </row>
    <row r="753" spans="1:5" s="121" customFormat="1" ht="14.25" customHeight="1">
      <c r="A753" s="16">
        <v>1</v>
      </c>
      <c r="B753" s="44" t="s">
        <v>947</v>
      </c>
      <c r="C753" s="16">
        <v>2011</v>
      </c>
      <c r="D753" s="149">
        <v>6150</v>
      </c>
      <c r="E753" s="459" t="s">
        <v>677</v>
      </c>
    </row>
    <row r="754" spans="1:5" s="121" customFormat="1" ht="26.25">
      <c r="A754" s="16">
        <v>2</v>
      </c>
      <c r="B754" s="44" t="s">
        <v>948</v>
      </c>
      <c r="C754" s="16">
        <v>2012</v>
      </c>
      <c r="D754" s="149">
        <v>10189.57</v>
      </c>
      <c r="E754" s="459"/>
    </row>
    <row r="755" spans="1:5" s="121" customFormat="1" ht="12.75" customHeight="1">
      <c r="A755" s="9"/>
      <c r="B755" s="9" t="s">
        <v>296</v>
      </c>
      <c r="C755" s="9"/>
      <c r="D755" s="55">
        <f>SUM(D753:D754)</f>
        <v>16339.57</v>
      </c>
      <c r="E755" s="10"/>
    </row>
    <row r="756" spans="1:5" s="121" customFormat="1" ht="12.75" customHeight="1">
      <c r="A756" s="455" t="s">
        <v>1256</v>
      </c>
      <c r="B756" s="455"/>
      <c r="C756" s="455"/>
      <c r="D756" s="455"/>
      <c r="E756" s="455"/>
    </row>
    <row r="757" spans="1:5" s="121" customFormat="1" ht="12.75" customHeight="1">
      <c r="A757" s="16">
        <v>1</v>
      </c>
      <c r="B757" s="95" t="s">
        <v>949</v>
      </c>
      <c r="C757" s="16"/>
      <c r="D757" s="157">
        <v>560</v>
      </c>
      <c r="E757" s="459" t="s">
        <v>677</v>
      </c>
    </row>
    <row r="758" spans="1:5" s="121" customFormat="1" ht="12.75" customHeight="1">
      <c r="A758" s="16">
        <v>2</v>
      </c>
      <c r="B758" s="95" t="s">
        <v>950</v>
      </c>
      <c r="C758" s="16"/>
      <c r="D758" s="157">
        <v>350</v>
      </c>
      <c r="E758" s="459"/>
    </row>
    <row r="759" spans="1:5" s="121" customFormat="1" ht="12.75" customHeight="1">
      <c r="A759" s="392" t="s">
        <v>296</v>
      </c>
      <c r="B759" s="392"/>
      <c r="C759" s="392"/>
      <c r="D759" s="55">
        <f>SUM(D757:D758)</f>
        <v>910</v>
      </c>
      <c r="E759" s="459"/>
    </row>
    <row r="760" spans="1:5" s="121" customFormat="1" ht="12.75" customHeight="1">
      <c r="A760" s="463" t="s">
        <v>1257</v>
      </c>
      <c r="B760" s="463"/>
      <c r="C760" s="463"/>
      <c r="D760" s="463"/>
      <c r="E760" s="463"/>
    </row>
    <row r="761" spans="1:6" s="121" customFormat="1" ht="26.25">
      <c r="A761" s="16">
        <v>1</v>
      </c>
      <c r="B761" s="44" t="s">
        <v>951</v>
      </c>
      <c r="C761" s="16">
        <v>2011</v>
      </c>
      <c r="D761" s="157">
        <v>5000</v>
      </c>
      <c r="E761" s="166" t="s">
        <v>300</v>
      </c>
      <c r="F761" s="165"/>
    </row>
    <row r="762" spans="1:6" s="121" customFormat="1" ht="15.75" customHeight="1">
      <c r="A762" s="16">
        <v>2</v>
      </c>
      <c r="B762" s="44" t="s">
        <v>952</v>
      </c>
      <c r="C762" s="16">
        <v>2015</v>
      </c>
      <c r="D762" s="357">
        <v>1120</v>
      </c>
      <c r="E762" s="466" t="s">
        <v>677</v>
      </c>
      <c r="F762" s="165"/>
    </row>
    <row r="763" spans="1:6" s="121" customFormat="1" ht="15.75" customHeight="1">
      <c r="A763" s="16">
        <v>3</v>
      </c>
      <c r="B763" s="44" t="s">
        <v>953</v>
      </c>
      <c r="C763" s="16">
        <v>2016</v>
      </c>
      <c r="D763" s="357">
        <v>3600</v>
      </c>
      <c r="E763" s="466"/>
      <c r="F763" s="165"/>
    </row>
    <row r="764" spans="1:5" s="121" customFormat="1" ht="12.75" customHeight="1">
      <c r="A764" s="9"/>
      <c r="B764" s="9" t="s">
        <v>296</v>
      </c>
      <c r="C764" s="9"/>
      <c r="D764" s="356">
        <f>SUM(D761:D763)</f>
        <v>9720</v>
      </c>
      <c r="E764" s="358"/>
    </row>
    <row r="765" spans="1:5" s="121" customFormat="1" ht="12.75" customHeight="1">
      <c r="A765" s="455" t="s">
        <v>1258</v>
      </c>
      <c r="B765" s="455"/>
      <c r="C765" s="455"/>
      <c r="D765" s="455"/>
      <c r="E765" s="469"/>
    </row>
    <row r="766" spans="1:5" s="121" customFormat="1" ht="12.75" customHeight="1">
      <c r="A766" s="16">
        <v>1</v>
      </c>
      <c r="B766" s="44" t="s">
        <v>954</v>
      </c>
      <c r="C766" s="16">
        <v>2013</v>
      </c>
      <c r="D766" s="149">
        <v>1303.33</v>
      </c>
      <c r="E766" s="459" t="s">
        <v>677</v>
      </c>
    </row>
    <row r="767" spans="1:5" s="121" customFormat="1" ht="12.75" customHeight="1">
      <c r="A767" s="16">
        <v>2</v>
      </c>
      <c r="B767" s="44" t="s">
        <v>955</v>
      </c>
      <c r="C767" s="16">
        <v>2013</v>
      </c>
      <c r="D767" s="149">
        <v>3282.87</v>
      </c>
      <c r="E767" s="459"/>
    </row>
    <row r="768" spans="1:5" s="121" customFormat="1" ht="12.75" customHeight="1">
      <c r="A768" s="16">
        <v>3</v>
      </c>
      <c r="B768" s="44" t="s">
        <v>956</v>
      </c>
      <c r="C768" s="16">
        <v>2013</v>
      </c>
      <c r="D768" s="149">
        <v>3336.74</v>
      </c>
      <c r="E768" s="459"/>
    </row>
    <row r="769" spans="1:5" s="121" customFormat="1" ht="12.75" customHeight="1">
      <c r="A769" s="16">
        <v>4</v>
      </c>
      <c r="B769" s="44" t="s">
        <v>957</v>
      </c>
      <c r="C769" s="16">
        <v>2013</v>
      </c>
      <c r="D769" s="149">
        <v>2523.22</v>
      </c>
      <c r="E769" s="459"/>
    </row>
    <row r="770" spans="1:5" s="121" customFormat="1" ht="12.75" customHeight="1">
      <c r="A770" s="9"/>
      <c r="B770" s="9" t="s">
        <v>296</v>
      </c>
      <c r="C770" s="9"/>
      <c r="D770" s="55">
        <f>SUM(D766:D769)</f>
        <v>10446.16</v>
      </c>
      <c r="E770" s="10"/>
    </row>
    <row r="771" spans="1:5" s="121" customFormat="1" ht="12.75" customHeight="1">
      <c r="A771" s="117"/>
      <c r="B771" s="117"/>
      <c r="C771" s="117"/>
      <c r="D771" s="168"/>
      <c r="E771" s="169"/>
    </row>
    <row r="772" spans="1:5" s="121" customFormat="1" ht="12.75" customHeight="1">
      <c r="A772" s="117"/>
      <c r="B772" s="117"/>
      <c r="C772" s="117"/>
      <c r="D772" s="168"/>
      <c r="E772" s="169"/>
    </row>
    <row r="773" spans="1:5" s="121" customFormat="1" ht="12.75" customHeight="1">
      <c r="A773" s="186"/>
      <c r="B773" s="122"/>
      <c r="C773" s="187"/>
      <c r="D773" s="188"/>
      <c r="E773" s="172"/>
    </row>
    <row r="774" spans="1:5" s="121" customFormat="1" ht="12.75" customHeight="1">
      <c r="A774" s="186"/>
      <c r="B774" s="470" t="s">
        <v>958</v>
      </c>
      <c r="C774" s="470"/>
      <c r="D774" s="196">
        <f>SUM(D182,D188,D199,D207,D231,D244,D251,D255,D261,D271,D283,D292,D311,D324,D329,D340,D345,D350,D355,D363,D369,D383,D394,D403,D411,D420,D427,D430,D436,D442)</f>
        <v>1833225.14</v>
      </c>
      <c r="E774" s="197"/>
    </row>
    <row r="775" spans="1:5" s="121" customFormat="1" ht="12.75" customHeight="1">
      <c r="A775" s="186"/>
      <c r="B775" s="470" t="s">
        <v>959</v>
      </c>
      <c r="C775" s="470"/>
      <c r="D775" s="196">
        <f>SUM(D478,D483,D499,D513,D524,D534,D537,D542,D574,D583,D595,D624,D633,D636,D643,D646,D652,D655,D659,D662,D672,D678,D684,D689,D697,D708,D711,D718,D722)</f>
        <v>1225210.5199999993</v>
      </c>
      <c r="E775" s="197"/>
    </row>
    <row r="776" spans="1:5" s="121" customFormat="1" ht="12.75" customHeight="1">
      <c r="A776" s="186"/>
      <c r="B776" s="470" t="s">
        <v>960</v>
      </c>
      <c r="C776" s="470"/>
      <c r="D776" s="196">
        <f>SUM(D732,D735,D738,D742,D745,D748,D751,D755,D759,D764,D770)</f>
        <v>94381.30000000002</v>
      </c>
      <c r="E776" s="197"/>
    </row>
    <row r="801" ht="14.25" customHeight="1"/>
    <row r="804" ht="14.25" customHeight="1"/>
    <row r="821" ht="18" customHeight="1"/>
    <row r="836" ht="14.25" customHeight="1"/>
    <row r="897" ht="18" customHeight="1"/>
    <row r="902" ht="18" customHeight="1"/>
    <row r="904" ht="14.25" customHeight="1"/>
    <row r="905" ht="14.25" customHeight="1"/>
    <row r="906" ht="14.25" customHeight="1"/>
    <row r="908" ht="14.25" customHeight="1"/>
    <row r="910" ht="14.25" customHeight="1"/>
    <row r="912" ht="30" customHeight="1"/>
    <row r="929" ht="18" customHeight="1"/>
    <row r="930" ht="20.25" customHeight="1"/>
  </sheetData>
  <sheetProtection selectLockedCells="1" selectUnlockedCells="1"/>
  <mergeCells count="195">
    <mergeCell ref="B774:C774"/>
    <mergeCell ref="B775:C775"/>
    <mergeCell ref="B776:C776"/>
    <mergeCell ref="E753:E754"/>
    <mergeCell ref="A756:E756"/>
    <mergeCell ref="E757:E759"/>
    <mergeCell ref="A759:C759"/>
    <mergeCell ref="A760:E760"/>
    <mergeCell ref="A722:C722"/>
    <mergeCell ref="A725:E725"/>
    <mergeCell ref="A727:E727"/>
    <mergeCell ref="E728:E731"/>
    <mergeCell ref="A733:E733"/>
    <mergeCell ref="A735:C735"/>
    <mergeCell ref="E762:E763"/>
    <mergeCell ref="A765:E765"/>
    <mergeCell ref="E766:E769"/>
    <mergeCell ref="A752:E752"/>
    <mergeCell ref="A736:E736"/>
    <mergeCell ref="A738:C738"/>
    <mergeCell ref="A739:E739"/>
    <mergeCell ref="E740:E741"/>
    <mergeCell ref="A742:C742"/>
    <mergeCell ref="A743:E743"/>
    <mergeCell ref="E691:E696"/>
    <mergeCell ref="A697:C697"/>
    <mergeCell ref="A698:E698"/>
    <mergeCell ref="E699:E707"/>
    <mergeCell ref="A708:C708"/>
    <mergeCell ref="A709:E709"/>
    <mergeCell ref="A711:C711"/>
    <mergeCell ref="A712:E712"/>
    <mergeCell ref="E713:E718"/>
    <mergeCell ref="A718:C718"/>
    <mergeCell ref="A745:C745"/>
    <mergeCell ref="A746:E746"/>
    <mergeCell ref="A748:C748"/>
    <mergeCell ref="A749:E749"/>
    <mergeCell ref="A751:C751"/>
    <mergeCell ref="A719:E719"/>
    <mergeCell ref="E720:E721"/>
    <mergeCell ref="E674:E677"/>
    <mergeCell ref="A678:C678"/>
    <mergeCell ref="A679:E679"/>
    <mergeCell ref="E680:E682"/>
    <mergeCell ref="A684:C684"/>
    <mergeCell ref="A685:E685"/>
    <mergeCell ref="E686:E688"/>
    <mergeCell ref="A689:C689"/>
    <mergeCell ref="A690:E690"/>
    <mergeCell ref="A656:E656"/>
    <mergeCell ref="E657:E658"/>
    <mergeCell ref="A659:C659"/>
    <mergeCell ref="A660:E660"/>
    <mergeCell ref="A662:C662"/>
    <mergeCell ref="A663:E663"/>
    <mergeCell ref="E664:E671"/>
    <mergeCell ref="A672:C672"/>
    <mergeCell ref="A673:E673"/>
    <mergeCell ref="A634:E634"/>
    <mergeCell ref="A637:E637"/>
    <mergeCell ref="E638:E642"/>
    <mergeCell ref="A644:E644"/>
    <mergeCell ref="A647:E647"/>
    <mergeCell ref="E648:E651"/>
    <mergeCell ref="A652:C652"/>
    <mergeCell ref="A653:E653"/>
    <mergeCell ref="A655:C655"/>
    <mergeCell ref="A584:E584"/>
    <mergeCell ref="E585:E594"/>
    <mergeCell ref="A595:C595"/>
    <mergeCell ref="A596:E596"/>
    <mergeCell ref="E597:E623"/>
    <mergeCell ref="A624:C624"/>
    <mergeCell ref="A625:E625"/>
    <mergeCell ref="E626:E632"/>
    <mergeCell ref="A633:C633"/>
    <mergeCell ref="A538:E538"/>
    <mergeCell ref="E539:E541"/>
    <mergeCell ref="A542:C542"/>
    <mergeCell ref="A543:E543"/>
    <mergeCell ref="A574:C574"/>
    <mergeCell ref="A575:E575"/>
    <mergeCell ref="E576:E582"/>
    <mergeCell ref="A583:C583"/>
    <mergeCell ref="E544:E573"/>
    <mergeCell ref="A513:C513"/>
    <mergeCell ref="A514:E514"/>
    <mergeCell ref="E515:E523"/>
    <mergeCell ref="A524:C524"/>
    <mergeCell ref="A525:E525"/>
    <mergeCell ref="E526:E533"/>
    <mergeCell ref="A534:C534"/>
    <mergeCell ref="A535:E535"/>
    <mergeCell ref="A537:C537"/>
    <mergeCell ref="E448:E477"/>
    <mergeCell ref="A479:E479"/>
    <mergeCell ref="E480:E482"/>
    <mergeCell ref="A483:C483"/>
    <mergeCell ref="A484:E484"/>
    <mergeCell ref="E485:E498"/>
    <mergeCell ref="A499:C499"/>
    <mergeCell ref="A500:E500"/>
    <mergeCell ref="E501:E512"/>
    <mergeCell ref="A430:C430"/>
    <mergeCell ref="A431:E431"/>
    <mergeCell ref="E432:E435"/>
    <mergeCell ref="A436:C436"/>
    <mergeCell ref="A437:E437"/>
    <mergeCell ref="E438:E441"/>
    <mergeCell ref="A442:C442"/>
    <mergeCell ref="A445:E445"/>
    <mergeCell ref="A447:E447"/>
    <mergeCell ref="E405:E410"/>
    <mergeCell ref="A411:C411"/>
    <mergeCell ref="A412:E412"/>
    <mergeCell ref="E413:E419"/>
    <mergeCell ref="A420:C420"/>
    <mergeCell ref="A421:E421"/>
    <mergeCell ref="E422:E426"/>
    <mergeCell ref="A427:C427"/>
    <mergeCell ref="A428:E428"/>
    <mergeCell ref="E371:E381"/>
    <mergeCell ref="A383:C383"/>
    <mergeCell ref="A384:E384"/>
    <mergeCell ref="E385:E393"/>
    <mergeCell ref="A394:C394"/>
    <mergeCell ref="A395:E395"/>
    <mergeCell ref="E396:E402"/>
    <mergeCell ref="A403:C403"/>
    <mergeCell ref="A404:E404"/>
    <mergeCell ref="E352:E354"/>
    <mergeCell ref="A355:C355"/>
    <mergeCell ref="A356:E356"/>
    <mergeCell ref="E357:E362"/>
    <mergeCell ref="A363:C363"/>
    <mergeCell ref="A364:E364"/>
    <mergeCell ref="E365:E368"/>
    <mergeCell ref="A369:C369"/>
    <mergeCell ref="A370:E370"/>
    <mergeCell ref="A330:E330"/>
    <mergeCell ref="E331:E339"/>
    <mergeCell ref="A340:C340"/>
    <mergeCell ref="A341:E341"/>
    <mergeCell ref="E342:E344"/>
    <mergeCell ref="A345:C345"/>
    <mergeCell ref="A346:E346"/>
    <mergeCell ref="E347:E349"/>
    <mergeCell ref="A350:C350"/>
    <mergeCell ref="A293:E293"/>
    <mergeCell ref="E294:E310"/>
    <mergeCell ref="A311:C311"/>
    <mergeCell ref="A312:E312"/>
    <mergeCell ref="E313:E323"/>
    <mergeCell ref="A324:C324"/>
    <mergeCell ref="A325:E325"/>
    <mergeCell ref="E326:E328"/>
    <mergeCell ref="A329:C329"/>
    <mergeCell ref="A262:E262"/>
    <mergeCell ref="E263:E270"/>
    <mergeCell ref="A271:C271"/>
    <mergeCell ref="A272:E272"/>
    <mergeCell ref="E273:E282"/>
    <mergeCell ref="A283:C283"/>
    <mergeCell ref="A284:E284"/>
    <mergeCell ref="E285:E291"/>
    <mergeCell ref="A292:C292"/>
    <mergeCell ref="A245:E245"/>
    <mergeCell ref="E246:E250"/>
    <mergeCell ref="A251:C251"/>
    <mergeCell ref="A252:E252"/>
    <mergeCell ref="E253:E254"/>
    <mergeCell ref="A255:C255"/>
    <mergeCell ref="A256:E256"/>
    <mergeCell ref="E257:E260"/>
    <mergeCell ref="A261:C261"/>
    <mergeCell ref="A200:E200"/>
    <mergeCell ref="A207:C207"/>
    <mergeCell ref="A208:E208"/>
    <mergeCell ref="E209:E230"/>
    <mergeCell ref="A231:C231"/>
    <mergeCell ref="E201:E206"/>
    <mergeCell ref="A232:E232"/>
    <mergeCell ref="E233:E243"/>
    <mergeCell ref="A244:C244"/>
    <mergeCell ref="A3:E3"/>
    <mergeCell ref="A5:E5"/>
    <mergeCell ref="A182:C182"/>
    <mergeCell ref="A189:E189"/>
    <mergeCell ref="E190:E198"/>
    <mergeCell ref="A199:C199"/>
    <mergeCell ref="A183:E183"/>
    <mergeCell ref="E184:E187"/>
    <mergeCell ref="A188:C188"/>
    <mergeCell ref="E6:E181"/>
  </mergeCells>
  <printOptions horizontalCentered="1"/>
  <pageMargins left="0.5905511811023623" right="0" top="0.3937007874015748" bottom="0.5118110236220472" header="0.5118110236220472" footer="0.5118110236220472"/>
  <pageSetup fitToHeight="8" fitToWidth="1" horizontalDpi="600" verticalDpi="600" orientation="portrait" paperSize="9" scale="62" r:id="rId1"/>
  <headerFooter alignWithMargins="0">
    <oddFooter>&amp;CStrona &amp;P z &amp;N</oddFooter>
  </headerFooter>
  <rowBreaks count="3" manualBreakCount="3">
    <brk id="337" max="255" man="1"/>
    <brk id="411" max="255" man="1"/>
    <brk id="49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"/>
  <sheetViews>
    <sheetView view="pageBreakPreview" zoomScale="71" zoomScaleSheetLayoutView="71" zoomScalePageLayoutView="0" workbookViewId="0" topLeftCell="I1">
      <selection activeCell="R9" sqref="R9"/>
    </sheetView>
  </sheetViews>
  <sheetFormatPr defaultColWidth="9.140625" defaultRowHeight="12.75"/>
  <cols>
    <col min="1" max="1" width="4.00390625" style="286" customWidth="1"/>
    <col min="2" max="2" width="24.57421875" style="286" customWidth="1"/>
    <col min="3" max="3" width="17.140625" style="286" customWidth="1"/>
    <col min="4" max="4" width="21.7109375" style="286" customWidth="1"/>
    <col min="5" max="5" width="11.421875" style="286" customWidth="1"/>
    <col min="6" max="6" width="16.7109375" style="286" customWidth="1"/>
    <col min="7" max="7" width="8.8515625" style="286" customWidth="1"/>
    <col min="8" max="8" width="9.140625" style="286" customWidth="1"/>
    <col min="9" max="9" width="12.57421875" style="286" customWidth="1"/>
    <col min="10" max="10" width="16.28125" style="286" customWidth="1"/>
    <col min="11" max="13" width="16.00390625" style="286" customWidth="1"/>
    <col min="14" max="14" width="12.8515625" style="286" customWidth="1"/>
    <col min="15" max="15" width="11.140625" style="286" customWidth="1"/>
    <col min="16" max="16" width="20.28125" style="286" customWidth="1"/>
    <col min="17" max="17" width="17.00390625" style="286" customWidth="1"/>
    <col min="18" max="18" width="11.57421875" style="286" customWidth="1"/>
    <col min="19" max="19" width="11.00390625" style="286" customWidth="1"/>
    <col min="20" max="20" width="11.7109375" style="286" customWidth="1"/>
    <col min="21" max="27" width="11.140625" style="286" customWidth="1"/>
    <col min="28" max="28" width="12.28125" style="296" customWidth="1"/>
    <col min="29" max="16384" width="9.140625" style="286" customWidth="1"/>
  </cols>
  <sheetData>
    <row r="1" spans="1:28" ht="23.25" customHeight="1">
      <c r="A1" s="283" t="s">
        <v>1050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5"/>
      <c r="M1" s="484"/>
      <c r="N1" s="484"/>
      <c r="O1" s="484"/>
      <c r="P1" s="484"/>
      <c r="Q1" s="484"/>
      <c r="R1" s="484"/>
      <c r="S1" s="484"/>
      <c r="T1" s="484"/>
      <c r="U1" s="484"/>
      <c r="V1" s="485"/>
      <c r="W1" s="485"/>
      <c r="X1" s="485"/>
      <c r="Y1" s="485"/>
      <c r="Z1" s="485"/>
      <c r="AA1" s="485"/>
      <c r="AB1" s="486"/>
    </row>
    <row r="2" spans="1:28" ht="33.75" customHeight="1">
      <c r="A2" s="487" t="s">
        <v>605</v>
      </c>
      <c r="B2" s="478" t="s">
        <v>1051</v>
      </c>
      <c r="C2" s="478" t="s">
        <v>1052</v>
      </c>
      <c r="D2" s="478" t="s">
        <v>1053</v>
      </c>
      <c r="E2" s="478" t="s">
        <v>1054</v>
      </c>
      <c r="F2" s="478" t="s">
        <v>1055</v>
      </c>
      <c r="G2" s="478" t="s">
        <v>1056</v>
      </c>
      <c r="H2" s="478" t="s">
        <v>1057</v>
      </c>
      <c r="I2" s="478" t="s">
        <v>1058</v>
      </c>
      <c r="J2" s="478" t="s">
        <v>1059</v>
      </c>
      <c r="K2" s="478" t="s">
        <v>1060</v>
      </c>
      <c r="L2" s="483" t="s">
        <v>1061</v>
      </c>
      <c r="M2" s="477" t="s">
        <v>1062</v>
      </c>
      <c r="N2" s="478" t="s">
        <v>1063</v>
      </c>
      <c r="O2" s="477" t="s">
        <v>1064</v>
      </c>
      <c r="P2" s="477" t="s">
        <v>1065</v>
      </c>
      <c r="Q2" s="477" t="s">
        <v>1066</v>
      </c>
      <c r="R2" s="477" t="s">
        <v>1067</v>
      </c>
      <c r="S2" s="477"/>
      <c r="T2" s="477" t="s">
        <v>1068</v>
      </c>
      <c r="U2" s="477"/>
      <c r="V2" s="479" t="s">
        <v>1069</v>
      </c>
      <c r="W2" s="480"/>
      <c r="X2" s="480"/>
      <c r="Y2" s="480"/>
      <c r="Z2" s="480"/>
      <c r="AA2" s="481"/>
      <c r="AB2" s="474" t="s">
        <v>1070</v>
      </c>
    </row>
    <row r="3" spans="1:28" ht="18.75" customHeight="1">
      <c r="A3" s="487"/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79"/>
      <c r="M3" s="477"/>
      <c r="N3" s="482"/>
      <c r="O3" s="477"/>
      <c r="P3" s="477"/>
      <c r="Q3" s="477"/>
      <c r="R3" s="477"/>
      <c r="S3" s="477"/>
      <c r="T3" s="477"/>
      <c r="U3" s="477"/>
      <c r="V3" s="375" t="s">
        <v>1073</v>
      </c>
      <c r="W3" s="375" t="s">
        <v>1074</v>
      </c>
      <c r="X3" s="375" t="s">
        <v>1075</v>
      </c>
      <c r="Y3" s="477" t="s">
        <v>1076</v>
      </c>
      <c r="Z3" s="477"/>
      <c r="AA3" s="477"/>
      <c r="AB3" s="474"/>
    </row>
    <row r="4" spans="1:28" ht="34.5" customHeight="1">
      <c r="A4" s="488"/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79"/>
      <c r="M4" s="478"/>
      <c r="N4" s="482"/>
      <c r="O4" s="478"/>
      <c r="P4" s="478"/>
      <c r="Q4" s="478"/>
      <c r="R4" s="287" t="s">
        <v>1071</v>
      </c>
      <c r="S4" s="287" t="s">
        <v>1072</v>
      </c>
      <c r="T4" s="287" t="s">
        <v>1071</v>
      </c>
      <c r="U4" s="287" t="s">
        <v>1072</v>
      </c>
      <c r="V4" s="375"/>
      <c r="W4" s="375"/>
      <c r="X4" s="375"/>
      <c r="Y4" s="375"/>
      <c r="Z4" s="375" t="s">
        <v>1262</v>
      </c>
      <c r="AA4" s="375" t="s">
        <v>1263</v>
      </c>
      <c r="AB4" s="475"/>
    </row>
    <row r="5" spans="1:28" ht="27" customHeight="1">
      <c r="A5" s="471" t="s">
        <v>1077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2"/>
      <c r="V5" s="476"/>
      <c r="W5" s="476"/>
      <c r="X5" s="476"/>
      <c r="Y5" s="476"/>
      <c r="Z5" s="476"/>
      <c r="AA5" s="476"/>
      <c r="AB5" s="473"/>
    </row>
    <row r="6" spans="1:28" ht="12.75">
      <c r="A6" s="288">
        <v>1</v>
      </c>
      <c r="B6" s="288" t="s">
        <v>1078</v>
      </c>
      <c r="C6" s="288" t="s">
        <v>1079</v>
      </c>
      <c r="D6" s="288" t="s">
        <v>1080</v>
      </c>
      <c r="E6" s="288" t="s">
        <v>1081</v>
      </c>
      <c r="F6" s="288" t="s">
        <v>1082</v>
      </c>
      <c r="G6" s="288">
        <v>1349</v>
      </c>
      <c r="H6" s="288">
        <v>2000</v>
      </c>
      <c r="I6" s="288" t="s">
        <v>1083</v>
      </c>
      <c r="J6" s="298" t="s">
        <v>1121</v>
      </c>
      <c r="K6" s="288">
        <v>5</v>
      </c>
      <c r="L6" s="303">
        <v>484</v>
      </c>
      <c r="M6" s="288">
        <v>1595</v>
      </c>
      <c r="N6" s="288" t="s">
        <v>232</v>
      </c>
      <c r="O6" s="289"/>
      <c r="P6" s="288"/>
      <c r="Q6" s="301"/>
      <c r="R6" s="298" t="s">
        <v>1123</v>
      </c>
      <c r="S6" s="298" t="s">
        <v>1303</v>
      </c>
      <c r="T6" s="288" t="s">
        <v>1123</v>
      </c>
      <c r="U6" s="298" t="s">
        <v>1303</v>
      </c>
      <c r="V6" s="288" t="s">
        <v>1039</v>
      </c>
      <c r="W6" s="288" t="s">
        <v>1039</v>
      </c>
      <c r="X6" s="288" t="s">
        <v>1039</v>
      </c>
      <c r="Y6" s="288"/>
      <c r="Z6" s="288"/>
      <c r="AA6" s="288"/>
      <c r="AB6" s="290" t="s">
        <v>186</v>
      </c>
    </row>
    <row r="7" spans="1:28" ht="26.25">
      <c r="A7" s="291">
        <v>2</v>
      </c>
      <c r="B7" s="291" t="s">
        <v>1084</v>
      </c>
      <c r="C7" s="291" t="s">
        <v>1085</v>
      </c>
      <c r="D7" s="291" t="s">
        <v>1086</v>
      </c>
      <c r="E7" s="291" t="s">
        <v>1087</v>
      </c>
      <c r="F7" s="291" t="s">
        <v>1082</v>
      </c>
      <c r="G7" s="291">
        <v>1896</v>
      </c>
      <c r="H7" s="291">
        <v>2006</v>
      </c>
      <c r="I7" s="291" t="s">
        <v>1088</v>
      </c>
      <c r="J7" s="299" t="s">
        <v>1120</v>
      </c>
      <c r="K7" s="291">
        <v>5</v>
      </c>
      <c r="L7" s="292"/>
      <c r="M7" s="291">
        <v>2100</v>
      </c>
      <c r="N7" s="291" t="s">
        <v>232</v>
      </c>
      <c r="O7" s="293">
        <v>260439</v>
      </c>
      <c r="P7" s="291" t="s">
        <v>1089</v>
      </c>
      <c r="Q7" s="304">
        <v>20000</v>
      </c>
      <c r="R7" s="291" t="s">
        <v>1124</v>
      </c>
      <c r="S7" s="299" t="s">
        <v>1304</v>
      </c>
      <c r="T7" s="291" t="s">
        <v>1124</v>
      </c>
      <c r="U7" s="299" t="s">
        <v>1304</v>
      </c>
      <c r="V7" s="288" t="s">
        <v>1039</v>
      </c>
      <c r="W7" s="288" t="s">
        <v>1039</v>
      </c>
      <c r="X7" s="288" t="s">
        <v>1039</v>
      </c>
      <c r="Y7" s="288" t="s">
        <v>1039</v>
      </c>
      <c r="Z7" s="298" t="s">
        <v>1265</v>
      </c>
      <c r="AA7" s="376" t="s">
        <v>1267</v>
      </c>
      <c r="AB7" s="290"/>
    </row>
    <row r="8" spans="1:28" ht="33" customHeight="1">
      <c r="A8" s="288">
        <v>3</v>
      </c>
      <c r="B8" s="291" t="s">
        <v>1090</v>
      </c>
      <c r="C8" s="291" t="s">
        <v>1091</v>
      </c>
      <c r="D8" s="291" t="s">
        <v>1092</v>
      </c>
      <c r="E8" s="299" t="s">
        <v>1093</v>
      </c>
      <c r="F8" s="291" t="s">
        <v>1082</v>
      </c>
      <c r="G8" s="291">
        <v>1560</v>
      </c>
      <c r="H8" s="291">
        <v>2008</v>
      </c>
      <c r="I8" s="291" t="s">
        <v>1094</v>
      </c>
      <c r="J8" s="299" t="s">
        <v>1119</v>
      </c>
      <c r="K8" s="291">
        <v>5</v>
      </c>
      <c r="L8" s="292"/>
      <c r="M8" s="291">
        <v>1880</v>
      </c>
      <c r="N8" s="291" t="s">
        <v>232</v>
      </c>
      <c r="O8" s="293">
        <v>204138</v>
      </c>
      <c r="P8" s="294"/>
      <c r="Q8" s="304">
        <v>14500</v>
      </c>
      <c r="R8" s="291" t="s">
        <v>1125</v>
      </c>
      <c r="S8" s="299" t="s">
        <v>1305</v>
      </c>
      <c r="T8" s="291" t="s">
        <v>1125</v>
      </c>
      <c r="U8" s="299" t="s">
        <v>1305</v>
      </c>
      <c r="V8" s="288" t="s">
        <v>1039</v>
      </c>
      <c r="W8" s="288" t="s">
        <v>1039</v>
      </c>
      <c r="X8" s="288" t="s">
        <v>1039</v>
      </c>
      <c r="Y8" s="288" t="s">
        <v>1039</v>
      </c>
      <c r="Z8" s="298" t="s">
        <v>1264</v>
      </c>
      <c r="AA8" s="376" t="s">
        <v>1267</v>
      </c>
      <c r="AB8" s="290"/>
    </row>
    <row r="9" spans="1:28" ht="12.75">
      <c r="A9" s="291">
        <v>4</v>
      </c>
      <c r="B9" s="291" t="s">
        <v>1095</v>
      </c>
      <c r="C9" s="291" t="s">
        <v>1096</v>
      </c>
      <c r="D9" s="291" t="s">
        <v>1097</v>
      </c>
      <c r="E9" s="291" t="s">
        <v>1098</v>
      </c>
      <c r="F9" s="291" t="s">
        <v>1082</v>
      </c>
      <c r="G9" s="291">
        <v>1370</v>
      </c>
      <c r="H9" s="291">
        <v>1999</v>
      </c>
      <c r="I9" s="291" t="s">
        <v>1099</v>
      </c>
      <c r="J9" s="299" t="s">
        <v>1118</v>
      </c>
      <c r="K9" s="291">
        <v>5</v>
      </c>
      <c r="L9" s="292"/>
      <c r="M9" s="291">
        <v>1570</v>
      </c>
      <c r="N9" s="291" t="s">
        <v>232</v>
      </c>
      <c r="O9" s="291">
        <v>165312</v>
      </c>
      <c r="P9" s="294"/>
      <c r="Q9" s="291"/>
      <c r="R9" s="299" t="s">
        <v>1307</v>
      </c>
      <c r="S9" s="299" t="s">
        <v>1306</v>
      </c>
      <c r="T9" s="291"/>
      <c r="U9" s="291"/>
      <c r="V9" s="288" t="s">
        <v>1039</v>
      </c>
      <c r="W9" s="288" t="s">
        <v>1039</v>
      </c>
      <c r="X9" s="291"/>
      <c r="Y9" s="291"/>
      <c r="Z9" s="291"/>
      <c r="AA9" s="291"/>
      <c r="AB9" s="290"/>
    </row>
    <row r="10" spans="1:28" ht="12.75">
      <c r="A10" s="372">
        <v>5</v>
      </c>
      <c r="B10" s="372" t="s">
        <v>1101</v>
      </c>
      <c r="C10" s="372" t="s">
        <v>1102</v>
      </c>
      <c r="D10" s="372">
        <v>61701</v>
      </c>
      <c r="E10" s="372" t="s">
        <v>1103</v>
      </c>
      <c r="F10" s="372" t="s">
        <v>1104</v>
      </c>
      <c r="G10" s="372">
        <v>15825</v>
      </c>
      <c r="H10" s="372">
        <v>1988</v>
      </c>
      <c r="I10" s="372" t="s">
        <v>1105</v>
      </c>
      <c r="J10" s="374" t="s">
        <v>1122</v>
      </c>
      <c r="K10" s="372">
        <v>10</v>
      </c>
      <c r="L10" s="372" t="s">
        <v>1106</v>
      </c>
      <c r="M10" s="372" t="s">
        <v>1107</v>
      </c>
      <c r="N10" s="372" t="s">
        <v>232</v>
      </c>
      <c r="O10" s="372">
        <v>43734</v>
      </c>
      <c r="P10" s="372"/>
      <c r="Q10" s="373"/>
      <c r="R10" s="374" t="s">
        <v>1126</v>
      </c>
      <c r="S10" s="374" t="s">
        <v>1308</v>
      </c>
      <c r="T10" s="287"/>
      <c r="U10" s="287"/>
      <c r="V10" s="372" t="s">
        <v>1039</v>
      </c>
      <c r="W10" s="372" t="s">
        <v>1039</v>
      </c>
      <c r="X10" s="287"/>
      <c r="Y10" s="287"/>
      <c r="Z10" s="287"/>
      <c r="AA10" s="287"/>
      <c r="AB10" s="290"/>
    </row>
    <row r="11" spans="1:28" ht="15">
      <c r="A11" s="471" t="s">
        <v>1108</v>
      </c>
      <c r="B11" s="472"/>
      <c r="C11" s="472"/>
      <c r="D11" s="472"/>
      <c r="E11" s="472"/>
      <c r="F11" s="472"/>
      <c r="G11" s="472"/>
      <c r="H11" s="472"/>
      <c r="I11" s="472"/>
      <c r="J11" s="472"/>
      <c r="K11" s="472"/>
      <c r="L11" s="472"/>
      <c r="M11" s="472"/>
      <c r="N11" s="472"/>
      <c r="O11" s="472"/>
      <c r="P11" s="472"/>
      <c r="Q11" s="472"/>
      <c r="R11" s="472"/>
      <c r="S11" s="472"/>
      <c r="T11" s="472"/>
      <c r="U11" s="472"/>
      <c r="V11" s="472"/>
      <c r="W11" s="472"/>
      <c r="X11" s="472"/>
      <c r="Y11" s="472"/>
      <c r="Z11" s="472"/>
      <c r="AA11" s="472"/>
      <c r="AB11" s="473"/>
    </row>
    <row r="12" spans="1:28" ht="26.25">
      <c r="A12" s="291">
        <v>1</v>
      </c>
      <c r="B12" s="291" t="s">
        <v>1109</v>
      </c>
      <c r="C12" s="291" t="s">
        <v>1110</v>
      </c>
      <c r="D12" s="291" t="s">
        <v>1111</v>
      </c>
      <c r="E12" s="291" t="s">
        <v>1112</v>
      </c>
      <c r="F12" s="291" t="s">
        <v>1113</v>
      </c>
      <c r="G12" s="291" t="s">
        <v>1114</v>
      </c>
      <c r="H12" s="291">
        <v>2008</v>
      </c>
      <c r="I12" s="291" t="s">
        <v>1115</v>
      </c>
      <c r="J12" s="292" t="s">
        <v>1118</v>
      </c>
      <c r="K12" s="291">
        <v>7</v>
      </c>
      <c r="L12" s="291" t="s">
        <v>1116</v>
      </c>
      <c r="M12" s="294" t="s">
        <v>1117</v>
      </c>
      <c r="N12" s="291" t="s">
        <v>232</v>
      </c>
      <c r="O12" s="291">
        <v>193900</v>
      </c>
      <c r="Q12" s="304">
        <v>36000</v>
      </c>
      <c r="R12" s="291" t="s">
        <v>1100</v>
      </c>
      <c r="S12" s="299" t="s">
        <v>1309</v>
      </c>
      <c r="T12" s="291" t="s">
        <v>1100</v>
      </c>
      <c r="U12" s="299" t="s">
        <v>1309</v>
      </c>
      <c r="V12" s="288" t="s">
        <v>1039</v>
      </c>
      <c r="W12" s="288" t="s">
        <v>1039</v>
      </c>
      <c r="X12" s="288" t="s">
        <v>1039</v>
      </c>
      <c r="Y12" s="288" t="s">
        <v>1039</v>
      </c>
      <c r="Z12" s="298" t="s">
        <v>1264</v>
      </c>
      <c r="AA12" s="298" t="s">
        <v>1266</v>
      </c>
      <c r="AB12" s="290"/>
    </row>
    <row r="13" ht="12.75">
      <c r="C13" s="295"/>
    </row>
    <row r="14" ht="12.75">
      <c r="C14" s="297"/>
    </row>
    <row r="15" ht="12.75">
      <c r="C15" s="295"/>
    </row>
    <row r="16" ht="12.75">
      <c r="C16" s="297"/>
    </row>
    <row r="17" ht="12.75">
      <c r="C17" s="295"/>
    </row>
    <row r="18" ht="12.75">
      <c r="C18" s="297"/>
    </row>
    <row r="19" ht="12.75">
      <c r="C19" s="295"/>
    </row>
    <row r="20" ht="12.75">
      <c r="C20" s="297"/>
    </row>
    <row r="21" ht="12.75">
      <c r="C21" s="295"/>
    </row>
    <row r="22" ht="12.75">
      <c r="C22" s="297"/>
    </row>
    <row r="23" ht="12.75">
      <c r="C23" s="295"/>
    </row>
    <row r="24" ht="12.75">
      <c r="C24" s="297"/>
    </row>
    <row r="25" ht="12.75">
      <c r="C25" s="295"/>
    </row>
    <row r="26" ht="12.75">
      <c r="C26" s="297"/>
    </row>
    <row r="27" ht="12.75">
      <c r="C27" s="295"/>
    </row>
    <row r="28" ht="12.75">
      <c r="C28" s="295"/>
    </row>
  </sheetData>
  <sheetProtection/>
  <mergeCells count="25">
    <mergeCell ref="M1:AB1"/>
    <mergeCell ref="G2:G4"/>
    <mergeCell ref="H2:H4"/>
    <mergeCell ref="I2:I4"/>
    <mergeCell ref="A2:A4"/>
    <mergeCell ref="B2:B4"/>
    <mergeCell ref="C2:C4"/>
    <mergeCell ref="D2:D4"/>
    <mergeCell ref="E2:E4"/>
    <mergeCell ref="F2:F4"/>
    <mergeCell ref="A11:AB11"/>
    <mergeCell ref="AB2:AB4"/>
    <mergeCell ref="A5:AB5"/>
    <mergeCell ref="P2:P4"/>
    <mergeCell ref="Q2:Q4"/>
    <mergeCell ref="R2:S3"/>
    <mergeCell ref="T2:U3"/>
    <mergeCell ref="Y3:AA3"/>
    <mergeCell ref="V2:AA2"/>
    <mergeCell ref="J2:J4"/>
    <mergeCell ref="K2:K4"/>
    <mergeCell ref="L2:L4"/>
    <mergeCell ref="M2:M4"/>
    <mergeCell ref="N2:N4"/>
    <mergeCell ref="O2:O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view="pageBreakPreview" zoomScale="88" zoomScaleNormal="67" zoomScaleSheetLayoutView="88" zoomScalePageLayoutView="0" workbookViewId="0" topLeftCell="A1">
      <selection activeCell="A1" sqref="A1"/>
    </sheetView>
  </sheetViews>
  <sheetFormatPr defaultColWidth="11.57421875" defaultRowHeight="12.75"/>
  <cols>
    <col min="1" max="1" width="11.57421875" style="215" customWidth="1"/>
    <col min="2" max="2" width="15.8515625" style="215" customWidth="1"/>
    <col min="3" max="4" width="10.28125" style="123" customWidth="1"/>
    <col min="5" max="6" width="16.57421875" style="215" customWidth="1"/>
    <col min="7" max="7" width="44.7109375" style="215" customWidth="1"/>
    <col min="8" max="16384" width="11.57421875" style="215" customWidth="1"/>
  </cols>
  <sheetData>
    <row r="1" spans="1:6" ht="12.75">
      <c r="A1" s="336" t="s">
        <v>1283</v>
      </c>
      <c r="B1" s="337"/>
      <c r="C1" s="338"/>
      <c r="D1" s="338"/>
      <c r="E1" s="338"/>
      <c r="F1" s="339"/>
    </row>
    <row r="2" spans="1:6" ht="12.75">
      <c r="A2" s="340"/>
      <c r="B2" s="340"/>
      <c r="C2" s="341"/>
      <c r="D2" s="341"/>
      <c r="E2" s="341"/>
      <c r="F2" s="342"/>
    </row>
    <row r="3" spans="1:7" ht="12.75">
      <c r="A3" s="495" t="s">
        <v>1223</v>
      </c>
      <c r="B3" s="495"/>
      <c r="C3" s="495"/>
      <c r="D3" s="495"/>
      <c r="E3" s="495"/>
      <c r="F3" s="495"/>
      <c r="G3" s="495"/>
    </row>
    <row r="4" spans="1:7" ht="52.5">
      <c r="A4" s="310" t="s">
        <v>1160</v>
      </c>
      <c r="B4" s="310"/>
      <c r="C4" s="310" t="s">
        <v>973</v>
      </c>
      <c r="D4" s="310" t="s">
        <v>1150</v>
      </c>
      <c r="E4" s="310" t="s">
        <v>1260</v>
      </c>
      <c r="F4" s="310" t="s">
        <v>1149</v>
      </c>
      <c r="G4" s="310" t="s">
        <v>974</v>
      </c>
    </row>
    <row r="5" spans="1:7" ht="12.75">
      <c r="A5" s="489" t="s">
        <v>11</v>
      </c>
      <c r="B5" s="491"/>
      <c r="C5" s="491"/>
      <c r="D5" s="491"/>
      <c r="E5" s="491"/>
      <c r="F5" s="491"/>
      <c r="G5" s="491"/>
    </row>
    <row r="6" spans="1:8" ht="26.25">
      <c r="A6" s="321">
        <v>41278</v>
      </c>
      <c r="B6" s="100" t="s">
        <v>1127</v>
      </c>
      <c r="C6" s="100">
        <v>1</v>
      </c>
      <c r="D6" s="100"/>
      <c r="E6" s="322">
        <v>4476</v>
      </c>
      <c r="F6" s="322"/>
      <c r="G6" s="99" t="s">
        <v>1134</v>
      </c>
      <c r="H6" s="323"/>
    </row>
    <row r="7" spans="1:8" ht="12.75">
      <c r="A7" s="321">
        <v>41292</v>
      </c>
      <c r="B7" s="100" t="s">
        <v>1129</v>
      </c>
      <c r="C7" s="100">
        <v>1</v>
      </c>
      <c r="D7" s="100"/>
      <c r="E7" s="322">
        <v>350</v>
      </c>
      <c r="F7" s="322"/>
      <c r="G7" s="99" t="s">
        <v>1135</v>
      </c>
      <c r="H7" s="323"/>
    </row>
    <row r="8" spans="1:8" ht="12.75">
      <c r="A8" s="321">
        <v>41310</v>
      </c>
      <c r="B8" s="100" t="s">
        <v>1130</v>
      </c>
      <c r="C8" s="100">
        <v>1</v>
      </c>
      <c r="D8" s="100"/>
      <c r="E8" s="322">
        <v>228.45</v>
      </c>
      <c r="F8" s="322"/>
      <c r="G8" s="99" t="s">
        <v>1136</v>
      </c>
      <c r="H8" s="323"/>
    </row>
    <row r="9" spans="1:8" ht="12.75">
      <c r="A9" s="321">
        <v>41368</v>
      </c>
      <c r="B9" s="100" t="s">
        <v>1130</v>
      </c>
      <c r="C9" s="100">
        <v>1</v>
      </c>
      <c r="D9" s="100"/>
      <c r="E9" s="322">
        <v>1069.99</v>
      </c>
      <c r="F9" s="322"/>
      <c r="G9" s="99" t="s">
        <v>1137</v>
      </c>
      <c r="H9" s="323"/>
    </row>
    <row r="10" spans="1:8" ht="12.75">
      <c r="A10" s="321">
        <v>41369</v>
      </c>
      <c r="B10" s="100" t="s">
        <v>1128</v>
      </c>
      <c r="C10" s="100">
        <v>1</v>
      </c>
      <c r="D10" s="100"/>
      <c r="E10" s="322">
        <v>646.27</v>
      </c>
      <c r="F10" s="322"/>
      <c r="G10" s="99" t="s">
        <v>1136</v>
      </c>
      <c r="H10" s="323"/>
    </row>
    <row r="11" spans="1:8" ht="26.25">
      <c r="A11" s="321">
        <v>41470</v>
      </c>
      <c r="B11" s="100" t="s">
        <v>1127</v>
      </c>
      <c r="C11" s="100">
        <v>1</v>
      </c>
      <c r="D11" s="100"/>
      <c r="E11" s="322">
        <v>5610</v>
      </c>
      <c r="F11" s="322"/>
      <c r="G11" s="99" t="s">
        <v>1138</v>
      </c>
      <c r="H11" s="323"/>
    </row>
    <row r="12" spans="1:8" ht="26.25">
      <c r="A12" s="321">
        <v>41529</v>
      </c>
      <c r="B12" s="100" t="s">
        <v>1127</v>
      </c>
      <c r="C12" s="100">
        <v>4</v>
      </c>
      <c r="D12" s="100"/>
      <c r="E12" s="322">
        <v>665</v>
      </c>
      <c r="F12" s="322"/>
      <c r="G12" s="99" t="s">
        <v>1148</v>
      </c>
      <c r="H12" s="323"/>
    </row>
    <row r="13" spans="1:8" ht="12.75">
      <c r="A13" s="321">
        <v>41765</v>
      </c>
      <c r="B13" s="100" t="s">
        <v>1128</v>
      </c>
      <c r="C13" s="100">
        <v>1</v>
      </c>
      <c r="D13" s="100"/>
      <c r="E13" s="322">
        <v>200</v>
      </c>
      <c r="F13" s="322"/>
      <c r="G13" s="99" t="s">
        <v>1136</v>
      </c>
      <c r="H13" s="323"/>
    </row>
    <row r="14" spans="1:8" ht="12.75">
      <c r="A14" s="321">
        <v>41776</v>
      </c>
      <c r="B14" s="100" t="s">
        <v>1128</v>
      </c>
      <c r="C14" s="100">
        <v>1</v>
      </c>
      <c r="D14" s="100"/>
      <c r="E14" s="322">
        <v>619</v>
      </c>
      <c r="F14" s="322"/>
      <c r="G14" s="99" t="s">
        <v>1139</v>
      </c>
      <c r="H14" s="323"/>
    </row>
    <row r="15" spans="1:8" ht="12.75">
      <c r="A15" s="321">
        <v>41815</v>
      </c>
      <c r="B15" s="100" t="s">
        <v>1129</v>
      </c>
      <c r="C15" s="100">
        <v>1</v>
      </c>
      <c r="D15" s="100"/>
      <c r="E15" s="322">
        <v>650</v>
      </c>
      <c r="F15" s="322"/>
      <c r="G15" s="99" t="s">
        <v>1140</v>
      </c>
      <c r="H15" s="323"/>
    </row>
    <row r="16" spans="1:8" ht="12.75">
      <c r="A16" s="321">
        <v>41853</v>
      </c>
      <c r="B16" s="100" t="s">
        <v>1130</v>
      </c>
      <c r="C16" s="100">
        <v>1</v>
      </c>
      <c r="D16" s="100"/>
      <c r="E16" s="322">
        <v>1845</v>
      </c>
      <c r="F16" s="322"/>
      <c r="G16" s="99" t="s">
        <v>1141</v>
      </c>
      <c r="H16" s="323"/>
    </row>
    <row r="17" spans="1:8" ht="12.75">
      <c r="A17" s="321">
        <v>41904</v>
      </c>
      <c r="B17" s="100" t="s">
        <v>1128</v>
      </c>
      <c r="C17" s="100">
        <v>1</v>
      </c>
      <c r="D17" s="100"/>
      <c r="E17" s="322">
        <v>1302</v>
      </c>
      <c r="F17" s="322"/>
      <c r="G17" s="99" t="s">
        <v>1136</v>
      </c>
      <c r="H17" s="323"/>
    </row>
    <row r="18" spans="1:8" ht="12.75">
      <c r="A18" s="321">
        <v>41904</v>
      </c>
      <c r="B18" s="100" t="s">
        <v>1128</v>
      </c>
      <c r="C18" s="100">
        <v>1</v>
      </c>
      <c r="D18" s="100"/>
      <c r="E18" s="322">
        <v>3697.24</v>
      </c>
      <c r="F18" s="322"/>
      <c r="G18" s="99" t="s">
        <v>1136</v>
      </c>
      <c r="H18" s="323"/>
    </row>
    <row r="19" spans="1:8" ht="12.75">
      <c r="A19" s="321">
        <v>42030</v>
      </c>
      <c r="B19" s="100" t="s">
        <v>1131</v>
      </c>
      <c r="C19" s="100">
        <v>1</v>
      </c>
      <c r="D19" s="100"/>
      <c r="E19" s="322">
        <v>976</v>
      </c>
      <c r="F19" s="322"/>
      <c r="G19" s="99"/>
      <c r="H19" s="323"/>
    </row>
    <row r="20" spans="1:8" ht="12.75">
      <c r="A20" s="321">
        <v>42033</v>
      </c>
      <c r="B20" s="100" t="s">
        <v>1131</v>
      </c>
      <c r="C20" s="100">
        <v>1</v>
      </c>
      <c r="D20" s="100"/>
      <c r="E20" s="322">
        <v>510</v>
      </c>
      <c r="F20" s="322"/>
      <c r="G20" s="99"/>
      <c r="H20" s="323"/>
    </row>
    <row r="21" spans="1:8" ht="26.25">
      <c r="A21" s="321">
        <v>42048</v>
      </c>
      <c r="B21" s="100" t="s">
        <v>1127</v>
      </c>
      <c r="C21" s="100">
        <v>1</v>
      </c>
      <c r="D21" s="100"/>
      <c r="E21" s="322">
        <v>2513.14</v>
      </c>
      <c r="F21" s="322"/>
      <c r="G21" s="99" t="s">
        <v>1142</v>
      </c>
      <c r="H21" s="323"/>
    </row>
    <row r="22" spans="1:8" ht="39">
      <c r="A22" s="321">
        <v>42051</v>
      </c>
      <c r="B22" s="100" t="s">
        <v>1132</v>
      </c>
      <c r="C22" s="100">
        <v>1</v>
      </c>
      <c r="D22" s="100"/>
      <c r="E22" s="322">
        <v>1100</v>
      </c>
      <c r="F22" s="322"/>
      <c r="G22" s="99" t="s">
        <v>1143</v>
      </c>
      <c r="H22" s="323"/>
    </row>
    <row r="23" spans="1:8" ht="26.25">
      <c r="A23" s="321">
        <v>42062</v>
      </c>
      <c r="B23" s="100" t="s">
        <v>1127</v>
      </c>
      <c r="C23" s="100">
        <v>1</v>
      </c>
      <c r="D23" s="100"/>
      <c r="E23" s="322">
        <v>608.85</v>
      </c>
      <c r="F23" s="322"/>
      <c r="G23" s="99" t="s">
        <v>1144</v>
      </c>
      <c r="H23" s="323"/>
    </row>
    <row r="24" spans="1:8" ht="26.25">
      <c r="A24" s="321">
        <v>42064</v>
      </c>
      <c r="B24" s="100" t="s">
        <v>1132</v>
      </c>
      <c r="C24" s="100">
        <v>1</v>
      </c>
      <c r="D24" s="100"/>
      <c r="E24" s="322">
        <v>1322.13</v>
      </c>
      <c r="F24" s="322"/>
      <c r="G24" s="99" t="s">
        <v>1145</v>
      </c>
      <c r="H24" s="323"/>
    </row>
    <row r="25" spans="1:8" ht="39">
      <c r="A25" s="321">
        <v>42094</v>
      </c>
      <c r="B25" s="100" t="s">
        <v>1132</v>
      </c>
      <c r="C25" s="100">
        <v>1</v>
      </c>
      <c r="D25" s="100"/>
      <c r="E25" s="322">
        <v>9800</v>
      </c>
      <c r="F25" s="322"/>
      <c r="G25" s="99" t="s">
        <v>1146</v>
      </c>
      <c r="H25" s="323"/>
    </row>
    <row r="26" spans="1:8" ht="26.25">
      <c r="A26" s="321">
        <v>42192</v>
      </c>
      <c r="B26" s="100" t="s">
        <v>1127</v>
      </c>
      <c r="C26" s="100">
        <v>1</v>
      </c>
      <c r="D26" s="100"/>
      <c r="E26" s="322">
        <v>1350.44</v>
      </c>
      <c r="F26" s="322"/>
      <c r="G26" s="99"/>
      <c r="H26" s="323"/>
    </row>
    <row r="27" spans="1:8" ht="39">
      <c r="A27" s="321">
        <v>42255</v>
      </c>
      <c r="B27" s="100" t="s">
        <v>1127</v>
      </c>
      <c r="C27" s="100">
        <v>3</v>
      </c>
      <c r="D27" s="100"/>
      <c r="E27" s="322">
        <v>2009.7</v>
      </c>
      <c r="F27" s="322"/>
      <c r="G27" s="99" t="s">
        <v>1147</v>
      </c>
      <c r="H27" s="323"/>
    </row>
    <row r="28" spans="1:8" ht="12.75">
      <c r="A28" s="321">
        <v>42272</v>
      </c>
      <c r="B28" s="100" t="s">
        <v>1128</v>
      </c>
      <c r="C28" s="100">
        <v>1</v>
      </c>
      <c r="D28" s="100"/>
      <c r="E28" s="322">
        <v>1217</v>
      </c>
      <c r="F28" s="322"/>
      <c r="G28" s="99" t="s">
        <v>1139</v>
      </c>
      <c r="H28" s="323"/>
    </row>
    <row r="29" spans="1:8" ht="12.75">
      <c r="A29" s="321">
        <v>42033</v>
      </c>
      <c r="B29" s="100" t="s">
        <v>1131</v>
      </c>
      <c r="C29" s="100">
        <v>1</v>
      </c>
      <c r="D29" s="100"/>
      <c r="E29" s="322">
        <v>1308</v>
      </c>
      <c r="F29" s="322"/>
      <c r="G29" s="99"/>
      <c r="H29" s="121"/>
    </row>
    <row r="30" spans="1:8" ht="12.75">
      <c r="A30" s="324">
        <v>42371</v>
      </c>
      <c r="B30" s="100" t="s">
        <v>1128</v>
      </c>
      <c r="C30" s="100">
        <v>1</v>
      </c>
      <c r="D30" s="100">
        <v>1</v>
      </c>
      <c r="E30" s="322"/>
      <c r="F30" s="322">
        <v>1799</v>
      </c>
      <c r="G30" s="305"/>
      <c r="H30" s="323"/>
    </row>
    <row r="31" spans="1:7" ht="12.75">
      <c r="A31" s="491" t="s">
        <v>975</v>
      </c>
      <c r="B31" s="491"/>
      <c r="C31" s="491"/>
      <c r="D31" s="491"/>
      <c r="E31" s="491"/>
      <c r="F31" s="491"/>
      <c r="G31" s="491"/>
    </row>
    <row r="32" spans="1:7" s="121" customFormat="1" ht="26.25">
      <c r="A32" s="321">
        <v>41884</v>
      </c>
      <c r="B32" s="100" t="s">
        <v>1127</v>
      </c>
      <c r="C32" s="100">
        <v>1</v>
      </c>
      <c r="D32" s="100"/>
      <c r="E32" s="322">
        <v>3008</v>
      </c>
      <c r="F32" s="100"/>
      <c r="G32" s="325" t="s">
        <v>1154</v>
      </c>
    </row>
    <row r="33" spans="1:7" s="121" customFormat="1" ht="26.25">
      <c r="A33" s="321">
        <v>41884</v>
      </c>
      <c r="B33" s="100" t="s">
        <v>1133</v>
      </c>
      <c r="C33" s="100">
        <v>1</v>
      </c>
      <c r="D33" s="100"/>
      <c r="E33" s="322">
        <v>1000</v>
      </c>
      <c r="F33" s="100"/>
      <c r="G33" s="325" t="s">
        <v>1154</v>
      </c>
    </row>
    <row r="34" spans="1:7" ht="12.75">
      <c r="A34" s="491" t="s">
        <v>21</v>
      </c>
      <c r="B34" s="491"/>
      <c r="C34" s="491"/>
      <c r="D34" s="491"/>
      <c r="E34" s="491"/>
      <c r="F34" s="491"/>
      <c r="G34" s="491"/>
    </row>
    <row r="35" spans="1:7" s="121" customFormat="1" ht="26.25">
      <c r="A35" s="321">
        <v>41456</v>
      </c>
      <c r="B35" s="100" t="s">
        <v>1127</v>
      </c>
      <c r="C35" s="100">
        <v>1</v>
      </c>
      <c r="D35" s="100"/>
      <c r="E35" s="308">
        <v>1600</v>
      </c>
      <c r="F35" s="306"/>
      <c r="G35" s="307" t="s">
        <v>976</v>
      </c>
    </row>
    <row r="36" spans="1:7" ht="12.75">
      <c r="A36" s="492" t="s">
        <v>28</v>
      </c>
      <c r="B36" s="493"/>
      <c r="C36" s="493"/>
      <c r="D36" s="493"/>
      <c r="E36" s="493"/>
      <c r="F36" s="493"/>
      <c r="G36" s="494"/>
    </row>
    <row r="37" spans="1:7" s="121" customFormat="1" ht="12.75">
      <c r="A37" s="326">
        <v>41875</v>
      </c>
      <c r="B37" s="100" t="s">
        <v>1129</v>
      </c>
      <c r="C37" s="100">
        <v>1</v>
      </c>
      <c r="D37" s="100"/>
      <c r="E37" s="327">
        <v>209.1</v>
      </c>
      <c r="F37" s="327"/>
      <c r="G37" s="328" t="s">
        <v>977</v>
      </c>
    </row>
    <row r="38" spans="1:7" ht="12.75">
      <c r="A38" s="491" t="s">
        <v>394</v>
      </c>
      <c r="B38" s="491"/>
      <c r="C38" s="491"/>
      <c r="D38" s="491"/>
      <c r="E38" s="491"/>
      <c r="F38" s="491"/>
      <c r="G38" s="491"/>
    </row>
    <row r="39" spans="1:7" s="121" customFormat="1" ht="12.75">
      <c r="A39" s="326">
        <v>41403</v>
      </c>
      <c r="B39" s="100" t="s">
        <v>1129</v>
      </c>
      <c r="C39" s="100">
        <v>1</v>
      </c>
      <c r="D39" s="100"/>
      <c r="E39" s="329">
        <v>121.4</v>
      </c>
      <c r="F39" s="99"/>
      <c r="G39" s="328" t="s">
        <v>978</v>
      </c>
    </row>
    <row r="40" spans="1:7" ht="12.75">
      <c r="A40" s="491" t="s">
        <v>979</v>
      </c>
      <c r="B40" s="491"/>
      <c r="C40" s="491"/>
      <c r="D40" s="491"/>
      <c r="E40" s="491"/>
      <c r="F40" s="491"/>
      <c r="G40" s="491"/>
    </row>
    <row r="41" spans="1:7" s="121" customFormat="1" ht="12.75">
      <c r="A41" s="321">
        <v>41368</v>
      </c>
      <c r="B41" s="100" t="s">
        <v>1129</v>
      </c>
      <c r="C41" s="40">
        <v>1</v>
      </c>
      <c r="D41" s="40"/>
      <c r="E41" s="330">
        <v>293.6</v>
      </c>
      <c r="F41" s="330"/>
      <c r="G41" s="331" t="s">
        <v>980</v>
      </c>
    </row>
    <row r="42" spans="1:7" ht="12.75">
      <c r="A42" s="491" t="s">
        <v>79</v>
      </c>
      <c r="B42" s="491"/>
      <c r="C42" s="491"/>
      <c r="D42" s="491"/>
      <c r="E42" s="491"/>
      <c r="F42" s="491"/>
      <c r="G42" s="491"/>
    </row>
    <row r="43" spans="1:7" s="121" customFormat="1" ht="26.25">
      <c r="A43" s="321">
        <v>41449</v>
      </c>
      <c r="B43" s="100" t="s">
        <v>1127</v>
      </c>
      <c r="C43" s="16">
        <v>1</v>
      </c>
      <c r="D43" s="16"/>
      <c r="E43" s="329">
        <v>7000</v>
      </c>
      <c r="F43" s="329"/>
      <c r="G43" s="309" t="s">
        <v>1156</v>
      </c>
    </row>
    <row r="44" spans="1:7" ht="12.75">
      <c r="A44" s="491" t="s">
        <v>93</v>
      </c>
      <c r="B44" s="491"/>
      <c r="C44" s="491"/>
      <c r="D44" s="491"/>
      <c r="E44" s="491"/>
      <c r="F44" s="491"/>
      <c r="G44" s="491"/>
    </row>
    <row r="45" spans="1:7" s="121" customFormat="1" ht="12.75">
      <c r="A45" s="321">
        <v>41565</v>
      </c>
      <c r="B45" s="100" t="s">
        <v>1129</v>
      </c>
      <c r="C45" s="16">
        <v>1</v>
      </c>
      <c r="D45" s="16"/>
      <c r="E45" s="329">
        <v>500</v>
      </c>
      <c r="F45" s="329"/>
      <c r="G45" s="309" t="s">
        <v>981</v>
      </c>
    </row>
    <row r="46" spans="1:7" ht="12.75">
      <c r="A46" s="491" t="s">
        <v>97</v>
      </c>
      <c r="B46" s="491"/>
      <c r="C46" s="491"/>
      <c r="D46" s="491"/>
      <c r="E46" s="491"/>
      <c r="F46" s="491"/>
      <c r="G46" s="491"/>
    </row>
    <row r="47" spans="1:7" s="121" customFormat="1" ht="26.25">
      <c r="A47" s="321">
        <v>41448</v>
      </c>
      <c r="B47" s="100" t="s">
        <v>1127</v>
      </c>
      <c r="C47" s="16">
        <v>1</v>
      </c>
      <c r="D47" s="16"/>
      <c r="E47" s="329">
        <v>6367</v>
      </c>
      <c r="F47" s="329"/>
      <c r="G47" s="309" t="s">
        <v>1157</v>
      </c>
    </row>
    <row r="48" spans="1:7" s="121" customFormat="1" ht="26.25">
      <c r="A48" s="321">
        <v>42095</v>
      </c>
      <c r="B48" s="100" t="s">
        <v>1127</v>
      </c>
      <c r="C48" s="16">
        <v>1</v>
      </c>
      <c r="D48" s="16"/>
      <c r="E48" s="329">
        <v>19605.87</v>
      </c>
      <c r="F48" s="329"/>
      <c r="G48" s="309" t="s">
        <v>982</v>
      </c>
    </row>
    <row r="49" spans="1:7" ht="12.75">
      <c r="A49" s="491" t="s">
        <v>121</v>
      </c>
      <c r="B49" s="491"/>
      <c r="C49" s="491"/>
      <c r="D49" s="491"/>
      <c r="E49" s="491"/>
      <c r="F49" s="491"/>
      <c r="G49" s="491"/>
    </row>
    <row r="50" spans="1:7" s="121" customFormat="1" ht="12.75">
      <c r="A50" s="321">
        <v>41821</v>
      </c>
      <c r="B50" s="100" t="s">
        <v>1132</v>
      </c>
      <c r="C50" s="40">
        <v>1</v>
      </c>
      <c r="D50" s="40"/>
      <c r="E50" s="329">
        <v>2269</v>
      </c>
      <c r="F50" s="330"/>
      <c r="G50" s="331" t="s">
        <v>1155</v>
      </c>
    </row>
    <row r="51" spans="1:7" ht="12.75">
      <c r="A51" s="491" t="s">
        <v>126</v>
      </c>
      <c r="B51" s="491"/>
      <c r="C51" s="491"/>
      <c r="D51" s="491"/>
      <c r="E51" s="491"/>
      <c r="F51" s="491"/>
      <c r="G51" s="491"/>
    </row>
    <row r="52" spans="1:7" ht="12.75">
      <c r="A52" s="321">
        <v>41648</v>
      </c>
      <c r="B52" s="100" t="s">
        <v>1129</v>
      </c>
      <c r="C52" s="332">
        <v>1</v>
      </c>
      <c r="D52" s="40"/>
      <c r="E52" s="308">
        <v>158.2</v>
      </c>
      <c r="F52" s="330"/>
      <c r="G52" s="331" t="s">
        <v>1151</v>
      </c>
    </row>
    <row r="53" spans="1:7" ht="12.75">
      <c r="A53" s="321">
        <v>41664</v>
      </c>
      <c r="B53" s="100" t="s">
        <v>1129</v>
      </c>
      <c r="C53" s="332">
        <v>1</v>
      </c>
      <c r="D53" s="40"/>
      <c r="E53" s="308">
        <v>303.6</v>
      </c>
      <c r="F53" s="330"/>
      <c r="G53" s="331" t="s">
        <v>1152</v>
      </c>
    </row>
    <row r="54" spans="1:7" ht="26.25">
      <c r="A54" s="321">
        <v>42132</v>
      </c>
      <c r="B54" s="100" t="s">
        <v>1127</v>
      </c>
      <c r="C54" s="332">
        <v>1</v>
      </c>
      <c r="D54" s="40"/>
      <c r="E54" s="308">
        <v>419</v>
      </c>
      <c r="F54" s="330"/>
      <c r="G54" s="331" t="s">
        <v>1153</v>
      </c>
    </row>
    <row r="55" spans="1:7" ht="12.75">
      <c r="A55" s="491" t="s">
        <v>131</v>
      </c>
      <c r="B55" s="491"/>
      <c r="C55" s="491"/>
      <c r="D55" s="491"/>
      <c r="E55" s="491"/>
      <c r="F55" s="491"/>
      <c r="G55" s="491"/>
    </row>
    <row r="56" spans="1:7" ht="12.75">
      <c r="A56" s="40">
        <v>2013</v>
      </c>
      <c r="B56" s="333"/>
      <c r="C56" s="40">
        <v>1</v>
      </c>
      <c r="D56" s="40"/>
      <c r="E56" s="330">
        <v>450</v>
      </c>
      <c r="F56" s="330"/>
      <c r="G56" s="331" t="s">
        <v>983</v>
      </c>
    </row>
    <row r="57" spans="1:7" ht="12.75">
      <c r="A57" s="491" t="s">
        <v>137</v>
      </c>
      <c r="B57" s="491"/>
      <c r="C57" s="491"/>
      <c r="D57" s="491"/>
      <c r="E57" s="491"/>
      <c r="F57" s="491"/>
      <c r="G57" s="491"/>
    </row>
    <row r="58" spans="1:7" s="121" customFormat="1" ht="26.25">
      <c r="A58" s="321">
        <v>41303</v>
      </c>
      <c r="B58" s="100" t="s">
        <v>1127</v>
      </c>
      <c r="C58" s="100">
        <v>1</v>
      </c>
      <c r="D58" s="100"/>
      <c r="E58" s="308">
        <v>2980</v>
      </c>
      <c r="F58" s="99"/>
      <c r="G58" s="328" t="s">
        <v>984</v>
      </c>
    </row>
    <row r="59" spans="1:7" ht="12.75">
      <c r="A59" s="491" t="s">
        <v>149</v>
      </c>
      <c r="B59" s="491"/>
      <c r="C59" s="491"/>
      <c r="D59" s="491"/>
      <c r="E59" s="491"/>
      <c r="F59" s="491"/>
      <c r="G59" s="491"/>
    </row>
    <row r="60" spans="1:7" s="121" customFormat="1" ht="26.25">
      <c r="A60" s="321">
        <v>41955</v>
      </c>
      <c r="B60" s="100" t="s">
        <v>1129</v>
      </c>
      <c r="C60" s="16">
        <v>1</v>
      </c>
      <c r="D60" s="16"/>
      <c r="E60" s="329">
        <v>492</v>
      </c>
      <c r="F60" s="329"/>
      <c r="G60" s="309" t="s">
        <v>985</v>
      </c>
    </row>
    <row r="61" spans="1:7" ht="12.75">
      <c r="A61" s="489" t="s">
        <v>1158</v>
      </c>
      <c r="B61" s="489"/>
      <c r="C61" s="489"/>
      <c r="D61" s="489"/>
      <c r="E61" s="489"/>
      <c r="F61" s="489"/>
      <c r="G61" s="489"/>
    </row>
    <row r="62" spans="1:7" ht="26.25">
      <c r="A62" s="321">
        <v>41387</v>
      </c>
      <c r="B62" s="100" t="s">
        <v>1130</v>
      </c>
      <c r="C62" s="334">
        <v>1</v>
      </c>
      <c r="D62" s="334">
        <v>1</v>
      </c>
      <c r="E62" s="335">
        <v>13</v>
      </c>
      <c r="F62" s="335"/>
      <c r="G62" s="313" t="s">
        <v>1159</v>
      </c>
    </row>
    <row r="63" spans="1:7" ht="26.25">
      <c r="A63" s="321">
        <v>41629</v>
      </c>
      <c r="B63" s="334" t="s">
        <v>1130</v>
      </c>
      <c r="C63" s="334">
        <v>1</v>
      </c>
      <c r="D63" s="334">
        <v>1</v>
      </c>
      <c r="E63" s="335"/>
      <c r="F63" s="335">
        <v>10100</v>
      </c>
      <c r="G63" s="313" t="s">
        <v>1159</v>
      </c>
    </row>
    <row r="64" spans="1:7" ht="12.75">
      <c r="A64" s="490" t="s">
        <v>296</v>
      </c>
      <c r="B64" s="490"/>
      <c r="C64" s="310">
        <f>SUM(C62:C63,C60,C58,C56,C52:C54,C47:C48,C45,C43,C41,C39,C37,C35,C32:C33,C6:C30)</f>
        <v>48</v>
      </c>
      <c r="D64" s="310">
        <f>SUM(D62:D63,D60,D58,D56,D52:D54,D47:D48,D45,D43,D41,D39,D37,D35,D32:D33,D6:D30)</f>
        <v>3</v>
      </c>
      <c r="E64" s="311">
        <f>SUM(E62:E63,E60,E58,E56,E52:E54,E47:E48,E45,E43,E41,E39,E37,E35,E32:E33,E6:E30)</f>
        <v>88594.98</v>
      </c>
      <c r="F64" s="311">
        <f>SUM(F62:F63,F60,F58,F56,F52:F54,F47:F48,F45,F43,F41,F39,F37,F35,F32:F33,F6:F30)</f>
        <v>11899</v>
      </c>
      <c r="G64" s="312"/>
    </row>
  </sheetData>
  <sheetProtection selectLockedCells="1" selectUnlockedCells="1"/>
  <mergeCells count="17">
    <mergeCell ref="A3:G3"/>
    <mergeCell ref="A44:G44"/>
    <mergeCell ref="A46:G46"/>
    <mergeCell ref="A55:G55"/>
    <mergeCell ref="A57:G57"/>
    <mergeCell ref="A49:G49"/>
    <mergeCell ref="A5:G5"/>
    <mergeCell ref="A51:G51"/>
    <mergeCell ref="A61:G61"/>
    <mergeCell ref="A64:B64"/>
    <mergeCell ref="A31:G31"/>
    <mergeCell ref="A34:G34"/>
    <mergeCell ref="A36:G36"/>
    <mergeCell ref="A38:G38"/>
    <mergeCell ref="A40:G40"/>
    <mergeCell ref="A42:G42"/>
    <mergeCell ref="A59:G59"/>
  </mergeCells>
  <printOptions/>
  <pageMargins left="0.7874015748031497" right="0.7874015748031497" top="1.062992125984252" bottom="1.062992125984252" header="0.7874015748031497" footer="0.7874015748031497"/>
  <pageSetup horizontalDpi="600" verticalDpi="600" orientation="portrait" paperSize="9" scale="61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view="pageBreakPreview" zoomScale="79" zoomScaleNormal="67" zoomScaleSheetLayoutView="79" zoomScalePageLayoutView="0" workbookViewId="0" topLeftCell="A1">
      <pane ySplit="5" topLeftCell="A24" activePane="bottomLeft" state="frozen"/>
      <selection pane="topLeft" activeCell="I124" sqref="I124:I126"/>
      <selection pane="bottomLeft" activeCell="C35" sqref="C35"/>
    </sheetView>
  </sheetViews>
  <sheetFormatPr defaultColWidth="9.140625" defaultRowHeight="12.75"/>
  <cols>
    <col min="1" max="1" width="6.57421875" style="0" customWidth="1"/>
    <col min="2" max="2" width="35.00390625" style="198" customWidth="1"/>
    <col min="3" max="3" width="24.140625" style="4" customWidth="1"/>
    <col min="4" max="4" width="20.57421875" style="4" customWidth="1"/>
    <col min="5" max="5" width="25.28125" style="4" customWidth="1"/>
    <col min="6" max="6" width="16.57421875" style="4" customWidth="1"/>
    <col min="7" max="7" width="15.57421875" style="4" customWidth="1"/>
    <col min="8" max="8" width="17.57421875" style="4" customWidth="1"/>
    <col min="9" max="9" width="50.57421875" style="4" customWidth="1"/>
    <col min="10" max="10" width="12.28125" style="0" customWidth="1"/>
  </cols>
  <sheetData>
    <row r="2" spans="1:3" ht="20.25" customHeight="1">
      <c r="A2" s="199"/>
      <c r="B2" s="200" t="s">
        <v>961</v>
      </c>
      <c r="C2" s="201"/>
    </row>
    <row r="3" spans="1:3" ht="12.75" customHeight="1">
      <c r="A3" s="199"/>
      <c r="B3" s="202" t="s">
        <v>962</v>
      </c>
      <c r="C3" s="201"/>
    </row>
    <row r="4" spans="1:9" ht="59.25" customHeight="1">
      <c r="A4" s="498" t="s">
        <v>0</v>
      </c>
      <c r="B4" s="498" t="s">
        <v>1</v>
      </c>
      <c r="C4" s="498" t="s">
        <v>963</v>
      </c>
      <c r="D4" s="498" t="s">
        <v>964</v>
      </c>
      <c r="E4" s="498"/>
      <c r="F4" s="498"/>
      <c r="G4" s="498"/>
      <c r="H4" s="499"/>
      <c r="I4" s="496" t="s">
        <v>807</v>
      </c>
    </row>
    <row r="5" spans="1:9" ht="88.5" customHeight="1">
      <c r="A5" s="498"/>
      <c r="B5" s="498"/>
      <c r="C5" s="498"/>
      <c r="D5" s="203" t="s">
        <v>965</v>
      </c>
      <c r="E5" s="113" t="s">
        <v>966</v>
      </c>
      <c r="F5" s="113" t="s">
        <v>967</v>
      </c>
      <c r="G5" s="113" t="s">
        <v>968</v>
      </c>
      <c r="H5" s="349" t="s">
        <v>969</v>
      </c>
      <c r="I5" s="497"/>
    </row>
    <row r="6" spans="1:9" s="5" customFormat="1" ht="66">
      <c r="A6" s="10">
        <v>1</v>
      </c>
      <c r="B6" s="204" t="s">
        <v>11</v>
      </c>
      <c r="C6" s="314">
        <v>6726525.82</v>
      </c>
      <c r="D6" s="206" t="s">
        <v>14</v>
      </c>
      <c r="E6" s="207"/>
      <c r="F6" s="206"/>
      <c r="G6" s="206"/>
      <c r="H6" s="350"/>
      <c r="I6" s="352" t="s">
        <v>1226</v>
      </c>
    </row>
    <row r="7" spans="1:9" s="5" customFormat="1" ht="12.75">
      <c r="A7" s="10">
        <v>2</v>
      </c>
      <c r="B7" s="95" t="s">
        <v>15</v>
      </c>
      <c r="C7" s="205">
        <v>396509.16</v>
      </c>
      <c r="D7" s="207">
        <v>43282.41</v>
      </c>
      <c r="E7" s="207"/>
      <c r="F7" s="207"/>
      <c r="G7" s="207"/>
      <c r="H7" s="351"/>
      <c r="I7" s="354"/>
    </row>
    <row r="8" spans="1:9" s="5" customFormat="1" ht="12.75">
      <c r="A8" s="10">
        <v>3</v>
      </c>
      <c r="B8" s="95" t="s">
        <v>21</v>
      </c>
      <c r="C8" s="205">
        <v>481684.77</v>
      </c>
      <c r="D8" s="207">
        <v>72634.33</v>
      </c>
      <c r="E8" s="207"/>
      <c r="F8" s="207"/>
      <c r="G8" s="207"/>
      <c r="H8" s="351"/>
      <c r="I8" s="354"/>
    </row>
    <row r="9" spans="1:9" s="5" customFormat="1" ht="12.75">
      <c r="A9" s="10">
        <v>4</v>
      </c>
      <c r="B9" s="95" t="s">
        <v>28</v>
      </c>
      <c r="C9" s="205">
        <v>340489.08</v>
      </c>
      <c r="D9" s="207">
        <v>37217.77</v>
      </c>
      <c r="E9" s="207"/>
      <c r="F9" s="207"/>
      <c r="G9" s="207"/>
      <c r="H9" s="351"/>
      <c r="I9" s="354"/>
    </row>
    <row r="10" spans="1:9" s="5" customFormat="1" ht="12.75">
      <c r="A10" s="10">
        <v>5</v>
      </c>
      <c r="B10" s="95" t="s">
        <v>33</v>
      </c>
      <c r="C10" s="205">
        <v>1839138.19</v>
      </c>
      <c r="D10" s="207">
        <v>235171.8</v>
      </c>
      <c r="E10" s="207"/>
      <c r="F10" s="207"/>
      <c r="G10" s="207"/>
      <c r="H10" s="351"/>
      <c r="I10" s="354"/>
    </row>
    <row r="11" spans="1:9" s="5" customFormat="1" ht="26.25">
      <c r="A11" s="10">
        <v>6</v>
      </c>
      <c r="B11" s="95" t="s">
        <v>39</v>
      </c>
      <c r="C11" s="205">
        <v>424332.05</v>
      </c>
      <c r="D11" s="207">
        <v>43766.79</v>
      </c>
      <c r="E11" s="207"/>
      <c r="F11" s="207"/>
      <c r="G11" s="207"/>
      <c r="H11" s="351"/>
      <c r="I11" s="354"/>
    </row>
    <row r="12" spans="1:9" s="5" customFormat="1" ht="17.25" customHeight="1">
      <c r="A12" s="10">
        <v>7</v>
      </c>
      <c r="B12" s="95" t="s">
        <v>45</v>
      </c>
      <c r="C12" s="205">
        <v>334626.66</v>
      </c>
      <c r="D12" s="207">
        <v>42335.47</v>
      </c>
      <c r="E12" s="207"/>
      <c r="F12" s="207"/>
      <c r="G12" s="207"/>
      <c r="H12" s="351"/>
      <c r="I12" s="354"/>
    </row>
    <row r="13" spans="1:9" s="5" customFormat="1" ht="12.75">
      <c r="A13" s="10">
        <v>8</v>
      </c>
      <c r="B13" s="95" t="s">
        <v>50</v>
      </c>
      <c r="C13" s="208">
        <v>298901.75</v>
      </c>
      <c r="D13" s="207">
        <v>19438.16</v>
      </c>
      <c r="E13" s="207">
        <v>54083.99</v>
      </c>
      <c r="F13" s="207"/>
      <c r="G13" s="207"/>
      <c r="H13" s="351"/>
      <c r="I13" s="354"/>
    </row>
    <row r="14" spans="1:9" s="5" customFormat="1" ht="25.5" customHeight="1">
      <c r="A14" s="10">
        <v>9</v>
      </c>
      <c r="B14" s="95" t="s">
        <v>55</v>
      </c>
      <c r="C14" s="205">
        <v>741144.28</v>
      </c>
      <c r="D14" s="207">
        <v>114114.85</v>
      </c>
      <c r="E14" s="207">
        <v>14274.77</v>
      </c>
      <c r="F14" s="207"/>
      <c r="G14" s="207"/>
      <c r="H14" s="351"/>
      <c r="I14" s="354"/>
    </row>
    <row r="15" spans="1:9" s="5" customFormat="1" ht="12.75">
      <c r="A15" s="10">
        <v>10</v>
      </c>
      <c r="B15" s="95" t="s">
        <v>60</v>
      </c>
      <c r="C15" s="205">
        <v>696533.8</v>
      </c>
      <c r="D15" s="206">
        <v>15029.49</v>
      </c>
      <c r="E15" s="206"/>
      <c r="F15" s="206"/>
      <c r="G15" s="206"/>
      <c r="H15" s="350"/>
      <c r="I15" s="353"/>
    </row>
    <row r="16" spans="1:9" s="5" customFormat="1" ht="26.25">
      <c r="A16" s="10">
        <v>11</v>
      </c>
      <c r="B16" s="95" t="s">
        <v>66</v>
      </c>
      <c r="C16" s="208">
        <v>1772921.65</v>
      </c>
      <c r="D16" s="207">
        <v>144346.58</v>
      </c>
      <c r="E16" s="207">
        <v>9985.84</v>
      </c>
      <c r="F16" s="207"/>
      <c r="G16" s="207"/>
      <c r="H16" s="351"/>
      <c r="I16" s="354"/>
    </row>
    <row r="17" spans="1:9" s="5" customFormat="1" ht="23.25" customHeight="1">
      <c r="A17" s="10">
        <v>12</v>
      </c>
      <c r="B17" s="95" t="s">
        <v>70</v>
      </c>
      <c r="C17" s="205">
        <v>251792.58</v>
      </c>
      <c r="D17" s="207">
        <v>24766.02</v>
      </c>
      <c r="E17" s="207"/>
      <c r="F17" s="207"/>
      <c r="G17" s="207"/>
      <c r="H17" s="351"/>
      <c r="I17" s="354"/>
    </row>
    <row r="18" spans="1:9" s="5" customFormat="1" ht="12.75">
      <c r="A18" s="10">
        <v>13</v>
      </c>
      <c r="B18" s="95" t="s">
        <v>75</v>
      </c>
      <c r="C18" s="205">
        <v>230119.49</v>
      </c>
      <c r="D18" s="207">
        <v>15715.02</v>
      </c>
      <c r="E18" s="207"/>
      <c r="F18" s="207"/>
      <c r="G18" s="207"/>
      <c r="H18" s="351"/>
      <c r="I18" s="354"/>
    </row>
    <row r="19" spans="1:9" s="5" customFormat="1" ht="12.75">
      <c r="A19" s="10">
        <v>14</v>
      </c>
      <c r="B19" s="95" t="s">
        <v>79</v>
      </c>
      <c r="C19" s="205">
        <v>146018.21</v>
      </c>
      <c r="D19" s="207">
        <v>2713.28</v>
      </c>
      <c r="E19" s="207"/>
      <c r="F19" s="207"/>
      <c r="G19" s="207"/>
      <c r="H19" s="351"/>
      <c r="I19" s="354"/>
    </row>
    <row r="20" spans="1:9" s="5" customFormat="1" ht="12.75">
      <c r="A20" s="10">
        <v>15</v>
      </c>
      <c r="B20" s="95" t="s">
        <v>970</v>
      </c>
      <c r="C20" s="208">
        <v>208084.99</v>
      </c>
      <c r="D20" s="207">
        <v>1014.77</v>
      </c>
      <c r="E20" s="207"/>
      <c r="F20" s="207"/>
      <c r="G20" s="207"/>
      <c r="H20" s="351"/>
      <c r="I20" s="354"/>
    </row>
    <row r="21" spans="1:9" s="5" customFormat="1" ht="12.75">
      <c r="A21" s="10">
        <v>16</v>
      </c>
      <c r="B21" s="95" t="s">
        <v>89</v>
      </c>
      <c r="C21" s="205">
        <v>161183.36</v>
      </c>
      <c r="D21" s="207">
        <v>3548.82</v>
      </c>
      <c r="E21" s="207"/>
      <c r="F21" s="207"/>
      <c r="G21" s="207"/>
      <c r="H21" s="351"/>
      <c r="I21" s="354"/>
    </row>
    <row r="22" spans="1:9" s="5" customFormat="1" ht="12.75">
      <c r="A22" s="10">
        <v>17</v>
      </c>
      <c r="B22" s="95" t="s">
        <v>93</v>
      </c>
      <c r="C22" s="205">
        <v>96849.1</v>
      </c>
      <c r="D22" s="206">
        <v>1767.32</v>
      </c>
      <c r="E22" s="206"/>
      <c r="F22" s="206"/>
      <c r="G22" s="206"/>
      <c r="H22" s="350"/>
      <c r="I22" s="353"/>
    </row>
    <row r="23" spans="1:9" s="5" customFormat="1" ht="12.75">
      <c r="A23" s="10">
        <v>18</v>
      </c>
      <c r="B23" s="95" t="s">
        <v>97</v>
      </c>
      <c r="C23" s="208">
        <v>258646</v>
      </c>
      <c r="D23" s="206" t="s">
        <v>14</v>
      </c>
      <c r="E23" s="206"/>
      <c r="F23" s="206"/>
      <c r="G23" s="206"/>
      <c r="H23" s="350"/>
      <c r="I23" s="353"/>
    </row>
    <row r="24" spans="1:9" s="5" customFormat="1" ht="12.75">
      <c r="A24" s="10">
        <v>19</v>
      </c>
      <c r="B24" s="95" t="s">
        <v>102</v>
      </c>
      <c r="C24" s="205">
        <v>115487.87</v>
      </c>
      <c r="D24" s="207">
        <v>61.94</v>
      </c>
      <c r="E24" s="207"/>
      <c r="F24" s="207"/>
      <c r="G24" s="207"/>
      <c r="H24" s="351"/>
      <c r="I24" s="354"/>
    </row>
    <row r="25" spans="1:9" s="5" customFormat="1" ht="12.75">
      <c r="A25" s="10">
        <v>20</v>
      </c>
      <c r="B25" s="95" t="s">
        <v>971</v>
      </c>
      <c r="C25" s="205">
        <v>185935.7</v>
      </c>
      <c r="D25" s="207">
        <v>443.61</v>
      </c>
      <c r="E25" s="207"/>
      <c r="F25" s="207"/>
      <c r="G25" s="207"/>
      <c r="H25" s="351"/>
      <c r="I25" s="354"/>
    </row>
    <row r="26" spans="1:9" s="5" customFormat="1" ht="12.75">
      <c r="A26" s="10">
        <v>21</v>
      </c>
      <c r="B26" s="95" t="s">
        <v>110</v>
      </c>
      <c r="C26" s="208">
        <v>138456</v>
      </c>
      <c r="D26" s="207">
        <v>6125.68</v>
      </c>
      <c r="E26" s="207"/>
      <c r="F26" s="207"/>
      <c r="G26" s="207"/>
      <c r="H26" s="351"/>
      <c r="I26" s="354"/>
    </row>
    <row r="27" spans="1:9" s="5" customFormat="1" ht="12.75">
      <c r="A27" s="10">
        <v>22</v>
      </c>
      <c r="B27" s="95" t="s">
        <v>116</v>
      </c>
      <c r="C27" s="205">
        <v>116033.96</v>
      </c>
      <c r="D27" s="207">
        <v>1277.57</v>
      </c>
      <c r="E27" s="207"/>
      <c r="F27" s="207"/>
      <c r="G27" s="207"/>
      <c r="H27" s="351"/>
      <c r="I27" s="354"/>
    </row>
    <row r="28" spans="1:9" s="5" customFormat="1" ht="16.5" customHeight="1">
      <c r="A28" s="10">
        <v>23</v>
      </c>
      <c r="B28" s="95" t="s">
        <v>121</v>
      </c>
      <c r="C28" s="208">
        <v>118191.35</v>
      </c>
      <c r="D28" s="207">
        <v>1189</v>
      </c>
      <c r="E28" s="207"/>
      <c r="F28" s="207"/>
      <c r="G28" s="207"/>
      <c r="H28" s="351"/>
      <c r="I28" s="354"/>
    </row>
    <row r="29" spans="1:9" s="5" customFormat="1" ht="12.75">
      <c r="A29" s="10">
        <v>24</v>
      </c>
      <c r="B29" s="95" t="s">
        <v>126</v>
      </c>
      <c r="C29" s="209">
        <v>6101000.47</v>
      </c>
      <c r="D29" s="206" t="s">
        <v>14</v>
      </c>
      <c r="E29" s="206"/>
      <c r="F29" s="206"/>
      <c r="G29" s="206"/>
      <c r="H29" s="350"/>
      <c r="I29" s="353"/>
    </row>
    <row r="30" spans="1:9" s="5" customFormat="1" ht="21.75" customHeight="1">
      <c r="A30" s="10">
        <v>25</v>
      </c>
      <c r="B30" s="95" t="s">
        <v>131</v>
      </c>
      <c r="C30" s="205">
        <v>949601</v>
      </c>
      <c r="D30" s="207" t="s">
        <v>14</v>
      </c>
      <c r="E30" s="207"/>
      <c r="F30" s="207"/>
      <c r="G30" s="207"/>
      <c r="H30" s="351"/>
      <c r="I30" s="354"/>
    </row>
    <row r="31" spans="1:9" s="5" customFormat="1" ht="12.75">
      <c r="A31" s="10">
        <v>26</v>
      </c>
      <c r="B31" s="95" t="s">
        <v>137</v>
      </c>
      <c r="C31" s="208">
        <v>1548236</v>
      </c>
      <c r="D31" s="207">
        <v>32146</v>
      </c>
      <c r="E31" s="207"/>
      <c r="F31" s="207">
        <v>925315</v>
      </c>
      <c r="G31" s="207">
        <v>588000</v>
      </c>
      <c r="H31" s="351">
        <v>1058766</v>
      </c>
      <c r="I31" s="354"/>
    </row>
    <row r="32" spans="1:9" s="5" customFormat="1" ht="25.5" customHeight="1">
      <c r="A32" s="10">
        <v>27</v>
      </c>
      <c r="B32" s="204" t="s">
        <v>143</v>
      </c>
      <c r="C32" s="209">
        <v>1010236</v>
      </c>
      <c r="D32" s="206" t="s">
        <v>972</v>
      </c>
      <c r="E32" s="206"/>
      <c r="F32" s="206"/>
      <c r="G32" s="206"/>
      <c r="H32" s="350"/>
      <c r="I32" s="353"/>
    </row>
    <row r="33" spans="1:10" s="5" customFormat="1" ht="12.75">
      <c r="A33" s="10">
        <v>28</v>
      </c>
      <c r="B33" s="204" t="s">
        <v>149</v>
      </c>
      <c r="C33" s="210">
        <v>212921.7</v>
      </c>
      <c r="D33" s="206" t="s">
        <v>14</v>
      </c>
      <c r="E33" s="206"/>
      <c r="F33" s="206"/>
      <c r="G33" s="206"/>
      <c r="H33" s="350"/>
      <c r="I33" s="353"/>
      <c r="J33" s="211"/>
    </row>
    <row r="34" spans="1:9" s="5" customFormat="1" ht="22.5" customHeight="1">
      <c r="A34" s="10">
        <v>29</v>
      </c>
      <c r="B34" s="212" t="s">
        <v>154</v>
      </c>
      <c r="C34" s="208">
        <v>67679.03</v>
      </c>
      <c r="D34" s="206" t="s">
        <v>14</v>
      </c>
      <c r="E34" s="206"/>
      <c r="F34" s="206"/>
      <c r="G34" s="206"/>
      <c r="H34" s="350"/>
      <c r="I34" s="353"/>
    </row>
    <row r="35" spans="1:9" s="4" customFormat="1" ht="16.5" customHeight="1">
      <c r="A35" s="405" t="s">
        <v>296</v>
      </c>
      <c r="B35" s="405"/>
      <c r="C35" s="315">
        <f aca="true" t="shared" si="0" ref="C35:H35">SUM(C6:C34)</f>
        <v>25969280.02</v>
      </c>
      <c r="D35" s="315">
        <f t="shared" si="0"/>
        <v>858106.6799999998</v>
      </c>
      <c r="E35" s="315">
        <f t="shared" si="0"/>
        <v>78344.59999999999</v>
      </c>
      <c r="F35" s="315">
        <f t="shared" si="0"/>
        <v>925315</v>
      </c>
      <c r="G35" s="315">
        <f t="shared" si="0"/>
        <v>588000</v>
      </c>
      <c r="H35" s="315">
        <f t="shared" si="0"/>
        <v>1058766</v>
      </c>
      <c r="I35" s="355"/>
    </row>
  </sheetData>
  <sheetProtection selectLockedCells="1" selectUnlockedCells="1"/>
  <mergeCells count="6">
    <mergeCell ref="A35:B35"/>
    <mergeCell ref="I4:I5"/>
    <mergeCell ref="A4:A5"/>
    <mergeCell ref="B4:B5"/>
    <mergeCell ref="C4:C5"/>
    <mergeCell ref="D4:H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view="pageBreakPreview" zoomScale="76" zoomScaleNormal="67" zoomScaleSheetLayoutView="76" zoomScalePageLayoutView="0" workbookViewId="0" topLeftCell="A1">
      <selection activeCell="A9" sqref="A9:J9"/>
    </sheetView>
  </sheetViews>
  <sheetFormatPr defaultColWidth="9.140625" defaultRowHeight="12.75"/>
  <cols>
    <col min="1" max="1" width="7.00390625" style="0" customWidth="1"/>
    <col min="2" max="2" width="28.57421875" style="0" customWidth="1"/>
    <col min="3" max="3" width="28.28125" style="0" customWidth="1"/>
    <col min="4" max="4" width="25.8515625" style="0" customWidth="1"/>
    <col min="5" max="5" width="13.421875" style="0" customWidth="1"/>
    <col min="6" max="6" width="21.57421875" style="0" customWidth="1"/>
    <col min="7" max="7" width="19.00390625" style="0" customWidth="1"/>
    <col min="8" max="8" width="32.28125" style="0" customWidth="1"/>
    <col min="9" max="9" width="19.421875" style="0" customWidth="1"/>
    <col min="10" max="10" width="28.28125" style="0" customWidth="1"/>
  </cols>
  <sheetData>
    <row r="1" spans="1:10" s="215" customFormat="1" ht="12.75">
      <c r="A1" s="213" t="s">
        <v>986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10" s="215" customFormat="1" ht="56.25" customHeight="1">
      <c r="A2" s="216" t="s">
        <v>0</v>
      </c>
      <c r="B2" s="217" t="s">
        <v>987</v>
      </c>
      <c r="C2" s="218" t="s">
        <v>988</v>
      </c>
      <c r="D2" s="218" t="s">
        <v>989</v>
      </c>
      <c r="E2" s="218" t="s">
        <v>607</v>
      </c>
      <c r="F2" s="218" t="s">
        <v>990</v>
      </c>
      <c r="G2" s="218" t="s">
        <v>991</v>
      </c>
      <c r="H2" s="218" t="s">
        <v>992</v>
      </c>
      <c r="I2" s="218" t="s">
        <v>993</v>
      </c>
      <c r="J2" s="218" t="s">
        <v>994</v>
      </c>
    </row>
    <row r="3" spans="1:10" ht="24.75" customHeight="1">
      <c r="A3" s="455" t="s">
        <v>610</v>
      </c>
      <c r="B3" s="455"/>
      <c r="C3" s="455"/>
      <c r="D3" s="455"/>
      <c r="E3" s="455"/>
      <c r="F3" s="455"/>
      <c r="G3" s="455"/>
      <c r="H3" s="455"/>
      <c r="I3" s="455"/>
      <c r="J3" s="455"/>
    </row>
    <row r="4" spans="1:10" s="224" customFormat="1" ht="48" customHeight="1">
      <c r="A4" s="219">
        <v>1</v>
      </c>
      <c r="B4" s="219" t="s">
        <v>995</v>
      </c>
      <c r="C4" s="220">
        <v>675004</v>
      </c>
      <c r="D4" s="221" t="s">
        <v>996</v>
      </c>
      <c r="E4" s="222">
        <v>2006</v>
      </c>
      <c r="F4" s="221" t="s">
        <v>997</v>
      </c>
      <c r="G4" s="221">
        <v>115290</v>
      </c>
      <c r="H4" s="221" t="s">
        <v>998</v>
      </c>
      <c r="I4" s="223" t="s">
        <v>232</v>
      </c>
      <c r="J4" s="502" t="s">
        <v>999</v>
      </c>
    </row>
    <row r="5" spans="1:10" s="224" customFormat="1" ht="39">
      <c r="A5" s="225">
        <v>2</v>
      </c>
      <c r="B5" s="226" t="s">
        <v>1000</v>
      </c>
      <c r="C5" s="227" t="s">
        <v>1001</v>
      </c>
      <c r="D5" s="228" t="s">
        <v>1002</v>
      </c>
      <c r="E5" s="229">
        <v>2005</v>
      </c>
      <c r="F5" s="230" t="s">
        <v>1003</v>
      </c>
      <c r="G5" s="231">
        <v>29548.4</v>
      </c>
      <c r="H5" s="230"/>
      <c r="I5" s="232" t="s">
        <v>232</v>
      </c>
      <c r="J5" s="502"/>
    </row>
    <row r="6" spans="1:10" s="224" customFormat="1" ht="12.75">
      <c r="A6" s="219">
        <v>3</v>
      </c>
      <c r="B6" s="233" t="s">
        <v>1004</v>
      </c>
      <c r="C6" s="234">
        <v>675002</v>
      </c>
      <c r="D6" s="235"/>
      <c r="E6" s="236"/>
      <c r="F6" s="237"/>
      <c r="G6" s="238">
        <v>3452.6</v>
      </c>
      <c r="H6" s="237"/>
      <c r="I6" s="239" t="s">
        <v>232</v>
      </c>
      <c r="J6" s="502"/>
    </row>
    <row r="7" spans="1:10" s="224" customFormat="1" ht="12.75">
      <c r="A7" s="240">
        <v>4</v>
      </c>
      <c r="B7" s="233" t="s">
        <v>1005</v>
      </c>
      <c r="C7" s="241" t="s">
        <v>1006</v>
      </c>
      <c r="D7" s="242" t="s">
        <v>1007</v>
      </c>
      <c r="E7" s="243">
        <v>2008</v>
      </c>
      <c r="F7" s="244" t="s">
        <v>1008</v>
      </c>
      <c r="G7" s="245">
        <v>1880</v>
      </c>
      <c r="H7" s="246"/>
      <c r="I7" s="247" t="s">
        <v>232</v>
      </c>
      <c r="J7" s="502"/>
    </row>
    <row r="8" spans="1:10" ht="12.75" customHeight="1">
      <c r="A8" s="503" t="s">
        <v>1009</v>
      </c>
      <c r="B8" s="503"/>
      <c r="C8" s="503"/>
      <c r="D8" s="503"/>
      <c r="E8" s="503"/>
      <c r="F8" s="503"/>
      <c r="G8" s="248">
        <f>SUM(G4:G7)</f>
        <v>150171</v>
      </c>
      <c r="H8" s="504"/>
      <c r="I8" s="504"/>
      <c r="J8" s="504"/>
    </row>
    <row r="9" spans="1:10" ht="21" customHeight="1">
      <c r="A9" s="455" t="s">
        <v>1010</v>
      </c>
      <c r="B9" s="455"/>
      <c r="C9" s="455"/>
      <c r="D9" s="455"/>
      <c r="E9" s="455"/>
      <c r="F9" s="455"/>
      <c r="G9" s="455"/>
      <c r="H9" s="455"/>
      <c r="I9" s="455"/>
      <c r="J9" s="455"/>
    </row>
    <row r="10" spans="1:14" s="254" customFormat="1" ht="56.25" customHeight="1">
      <c r="A10" s="219">
        <v>1</v>
      </c>
      <c r="B10" s="219" t="s">
        <v>1011</v>
      </c>
      <c r="C10" s="249" t="s">
        <v>1012</v>
      </c>
      <c r="D10" s="221" t="s">
        <v>1013</v>
      </c>
      <c r="E10" s="250">
        <v>2009</v>
      </c>
      <c r="F10" s="251" t="s">
        <v>1014</v>
      </c>
      <c r="G10" s="251">
        <v>8200</v>
      </c>
      <c r="H10" s="221" t="s">
        <v>1015</v>
      </c>
      <c r="I10" s="252" t="s">
        <v>10</v>
      </c>
      <c r="J10" s="16" t="s">
        <v>1016</v>
      </c>
      <c r="K10" s="253"/>
      <c r="L10" s="253"/>
      <c r="M10" s="253"/>
      <c r="N10" s="253"/>
    </row>
    <row r="11" spans="1:10" ht="12.75" customHeight="1">
      <c r="A11" s="505" t="s">
        <v>1009</v>
      </c>
      <c r="B11" s="505"/>
      <c r="C11" s="505"/>
      <c r="D11" s="505"/>
      <c r="E11" s="505"/>
      <c r="F11" s="505"/>
      <c r="G11" s="387">
        <f>SUM(G10)</f>
        <v>8200</v>
      </c>
      <c r="H11" s="506"/>
      <c r="I11" s="506"/>
      <c r="J11" s="506"/>
    </row>
    <row r="12" spans="1:10" ht="12.75">
      <c r="A12" s="500" t="s">
        <v>296</v>
      </c>
      <c r="B12" s="500"/>
      <c r="C12" s="500"/>
      <c r="D12" s="500"/>
      <c r="E12" s="500"/>
      <c r="F12" s="500"/>
      <c r="G12" s="388">
        <f>SUM(G11,G8)</f>
        <v>158371</v>
      </c>
      <c r="H12" s="501"/>
      <c r="I12" s="501"/>
      <c r="J12" s="501"/>
    </row>
  </sheetData>
  <sheetProtection selectLockedCells="1" selectUnlockedCells="1"/>
  <mergeCells count="9">
    <mergeCell ref="A12:F12"/>
    <mergeCell ref="H12:J12"/>
    <mergeCell ref="A3:J3"/>
    <mergeCell ref="J4:J7"/>
    <mergeCell ref="A8:F8"/>
    <mergeCell ref="H8:J8"/>
    <mergeCell ref="A9:J9"/>
    <mergeCell ref="A11:F11"/>
    <mergeCell ref="H11:J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view="pageBreakPreview" zoomScale="88" zoomScaleNormal="67" zoomScaleSheetLayoutView="88" zoomScalePageLayoutView="0" workbookViewId="0" topLeftCell="A1">
      <selection activeCell="C15" sqref="C15"/>
    </sheetView>
  </sheetViews>
  <sheetFormatPr defaultColWidth="9.140625" defaultRowHeight="12.75"/>
  <cols>
    <col min="1" max="1" width="4.140625" style="199" customWidth="1"/>
    <col min="2" max="2" width="53.28125" style="0" customWidth="1"/>
    <col min="3" max="3" width="43.140625" style="0" customWidth="1"/>
    <col min="4" max="4" width="9.140625" style="129" customWidth="1"/>
  </cols>
  <sheetData>
    <row r="1" spans="2:3" ht="15" customHeight="1">
      <c r="B1" s="213" t="s">
        <v>1017</v>
      </c>
      <c r="C1" s="255"/>
    </row>
    <row r="2" ht="12.75">
      <c r="B2" s="213"/>
    </row>
    <row r="3" spans="1:4" ht="69" customHeight="1">
      <c r="A3" s="507" t="s">
        <v>1018</v>
      </c>
      <c r="B3" s="507"/>
      <c r="C3" s="507"/>
      <c r="D3" s="256"/>
    </row>
    <row r="4" spans="1:4" ht="9" customHeight="1">
      <c r="A4" s="257"/>
      <c r="B4" s="257"/>
      <c r="C4" s="257"/>
      <c r="D4" s="256"/>
    </row>
    <row r="6" spans="1:3" ht="30.75" customHeight="1">
      <c r="A6" s="258" t="s">
        <v>605</v>
      </c>
      <c r="B6" s="258" t="s">
        <v>1019</v>
      </c>
      <c r="C6" s="259" t="s">
        <v>1020</v>
      </c>
    </row>
    <row r="7" spans="1:3" ht="19.5" customHeight="1">
      <c r="A7" s="508" t="s">
        <v>610</v>
      </c>
      <c r="B7" s="508"/>
      <c r="C7" s="508"/>
    </row>
    <row r="8" spans="1:3" s="129" customFormat="1" ht="23.25" customHeight="1">
      <c r="A8" s="10">
        <v>1</v>
      </c>
      <c r="B8" s="269" t="s">
        <v>1021</v>
      </c>
      <c r="C8" s="10" t="s">
        <v>1022</v>
      </c>
    </row>
    <row r="9" spans="1:3" s="129" customFormat="1" ht="57" customHeight="1">
      <c r="A9" s="10">
        <v>2</v>
      </c>
      <c r="B9" s="212" t="s">
        <v>1161</v>
      </c>
      <c r="C9" s="10"/>
    </row>
    <row r="10" spans="1:3" ht="18" customHeight="1">
      <c r="A10" s="508" t="s">
        <v>1224</v>
      </c>
      <c r="B10" s="508"/>
      <c r="C10" s="508"/>
    </row>
    <row r="11" spans="1:3" s="129" customFormat="1" ht="12.75">
      <c r="A11" s="70">
        <v>1</v>
      </c>
      <c r="B11" s="75" t="s">
        <v>1023</v>
      </c>
      <c r="C11" s="16" t="s">
        <v>1024</v>
      </c>
    </row>
    <row r="12" spans="1:3" s="129" customFormat="1" ht="18" customHeight="1">
      <c r="A12" s="70">
        <v>2</v>
      </c>
      <c r="B12" s="75" t="s">
        <v>1025</v>
      </c>
      <c r="C12" s="16" t="s">
        <v>1024</v>
      </c>
    </row>
    <row r="13" spans="1:3" s="129" customFormat="1" ht="17.25" customHeight="1">
      <c r="A13" s="70">
        <v>3</v>
      </c>
      <c r="B13" s="75" t="s">
        <v>1026</v>
      </c>
      <c r="C13" s="107" t="s">
        <v>1027</v>
      </c>
    </row>
    <row r="14" spans="1:4" s="129" customFormat="1" ht="18" customHeight="1">
      <c r="A14" s="70">
        <v>4</v>
      </c>
      <c r="B14" s="75" t="s">
        <v>1028</v>
      </c>
      <c r="C14" s="53"/>
      <c r="D14" s="121"/>
    </row>
    <row r="15" spans="1:3" s="129" customFormat="1" ht="18" customHeight="1">
      <c r="A15" s="70">
        <v>5</v>
      </c>
      <c r="B15" s="75" t="s">
        <v>1029</v>
      </c>
      <c r="C15" s="260" t="s">
        <v>451</v>
      </c>
    </row>
    <row r="16" spans="1:3" s="129" customFormat="1" ht="18" customHeight="1">
      <c r="A16" s="70">
        <v>6</v>
      </c>
      <c r="B16" s="75" t="s">
        <v>1030</v>
      </c>
      <c r="C16" s="260" t="s">
        <v>1031</v>
      </c>
    </row>
    <row r="17" spans="1:3" s="129" customFormat="1" ht="18" customHeight="1">
      <c r="A17" s="70">
        <v>7</v>
      </c>
      <c r="B17" s="75" t="s">
        <v>1269</v>
      </c>
      <c r="C17" s="77"/>
    </row>
    <row r="18" spans="1:3" ht="18" customHeight="1">
      <c r="A18" s="508" t="s">
        <v>1225</v>
      </c>
      <c r="B18" s="508"/>
      <c r="C18" s="508"/>
    </row>
    <row r="19" spans="1:3" s="129" customFormat="1" ht="17.25" customHeight="1">
      <c r="A19" s="70">
        <v>1</v>
      </c>
      <c r="B19" s="75" t="s">
        <v>1032</v>
      </c>
      <c r="C19" s="53" t="s">
        <v>1033</v>
      </c>
    </row>
    <row r="20" spans="1:3" s="129" customFormat="1" ht="18" customHeight="1">
      <c r="A20" s="70">
        <v>2</v>
      </c>
      <c r="B20" s="75" t="s">
        <v>1034</v>
      </c>
      <c r="C20" s="53" t="s">
        <v>1035</v>
      </c>
    </row>
    <row r="21" spans="1:3" s="129" customFormat="1" ht="18" customHeight="1">
      <c r="A21" s="70">
        <v>3</v>
      </c>
      <c r="B21" s="75" t="s">
        <v>1036</v>
      </c>
      <c r="C21" s="53" t="s">
        <v>1033</v>
      </c>
    </row>
    <row r="22" spans="1:3" s="129" customFormat="1" ht="18" customHeight="1">
      <c r="A22" s="70">
        <v>4</v>
      </c>
      <c r="B22" s="75" t="s">
        <v>1037</v>
      </c>
      <c r="C22" s="53" t="s">
        <v>1038</v>
      </c>
    </row>
  </sheetData>
  <sheetProtection selectLockedCells="1" selectUnlockedCells="1"/>
  <mergeCells count="4">
    <mergeCell ref="A3:C3"/>
    <mergeCell ref="A7:C7"/>
    <mergeCell ref="A10:C10"/>
    <mergeCell ref="A18:C1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tomasz.kozlowski</dc:creator>
  <cp:keywords/>
  <dc:description/>
  <cp:lastModifiedBy>Chorazykiewicz</cp:lastModifiedBy>
  <cp:lastPrinted>2016-01-29T20:51:18Z</cp:lastPrinted>
  <dcterms:created xsi:type="dcterms:W3CDTF">2016-01-25T14:08:11Z</dcterms:created>
  <dcterms:modified xsi:type="dcterms:W3CDTF">2016-02-16T13:46:16Z</dcterms:modified>
  <cp:category/>
  <cp:version/>
  <cp:contentType/>
  <cp:contentStatus/>
</cp:coreProperties>
</file>